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RDA\1RDA Asset Liq-DDRs\Reports to be posted on ATC web site\OFA-DDR\"/>
    </mc:Choice>
  </mc:AlternateContent>
  <xr:revisionPtr revIDLastSave="0" documentId="13_ncr:1_{3899373E-8B72-413F-A5AF-30FDA3B031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A DDR ATE 2016-17" sheetId="3" r:id="rId1"/>
  </sheets>
  <definedNames>
    <definedName name="_xlnm.Print_Area" localSheetId="0">'OA DDR ATE 2016-17'!$C$1:$AD$160</definedName>
    <definedName name="_xlnm.Print_Titles" localSheetId="0">'OA DDR ATE 2016-17'!$C:$C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T7" i="3" l="1"/>
  <c r="T8" i="3" s="1"/>
  <c r="J32" i="3"/>
  <c r="Y7" i="3"/>
  <c r="Y8" i="3" s="1"/>
  <c r="H30" i="3"/>
  <c r="D13" i="3"/>
  <c r="AG13" i="3" s="1"/>
  <c r="D29" i="3"/>
  <c r="AG29" i="3" s="1"/>
  <c r="J7" i="3"/>
  <c r="J8" i="3" s="1"/>
  <c r="Z7" i="3"/>
  <c r="Z8" i="3" s="1"/>
  <c r="Q30" i="3"/>
  <c r="K7" i="3"/>
  <c r="K8" i="3" s="1"/>
  <c r="S7" i="3"/>
  <c r="S8" i="3" s="1"/>
  <c r="AA7" i="3"/>
  <c r="AA8" i="3" s="1"/>
  <c r="J30" i="3"/>
  <c r="R30" i="3"/>
  <c r="Z30" i="3"/>
  <c r="D19" i="3"/>
  <c r="AG19" i="3" s="1"/>
  <c r="D27" i="3"/>
  <c r="AG27" i="3" s="1"/>
  <c r="I32" i="3"/>
  <c r="Q32" i="3"/>
  <c r="Y32" i="3"/>
  <c r="F83" i="3"/>
  <c r="Q83" i="3"/>
  <c r="AD83" i="3"/>
  <c r="D42" i="3"/>
  <c r="AG42" i="3" s="1"/>
  <c r="D51" i="3"/>
  <c r="AG51" i="3" s="1"/>
  <c r="AB7" i="3"/>
  <c r="AB8" i="3" s="1"/>
  <c r="D14" i="3"/>
  <c r="AG14" i="3" s="1"/>
  <c r="D43" i="3"/>
  <c r="AG43" i="3" s="1"/>
  <c r="D56" i="3"/>
  <c r="AG56" i="3" s="1"/>
  <c r="D6" i="3"/>
  <c r="E7" i="3"/>
  <c r="AB30" i="3"/>
  <c r="K32" i="3"/>
  <c r="H83" i="3"/>
  <c r="T83" i="3"/>
  <c r="D35" i="3"/>
  <c r="AG35" i="3" s="1"/>
  <c r="D44" i="3"/>
  <c r="AG44" i="3" s="1"/>
  <c r="D74" i="3"/>
  <c r="AG74" i="3" s="1"/>
  <c r="K30" i="3"/>
  <c r="D22" i="3"/>
  <c r="AG22" i="3" s="1"/>
  <c r="R32" i="3"/>
  <c r="S83" i="3"/>
  <c r="AC7" i="3"/>
  <c r="AC8" i="3" s="1"/>
  <c r="L30" i="3"/>
  <c r="D17" i="3"/>
  <c r="AG17" i="3" s="1"/>
  <c r="N7" i="3"/>
  <c r="N8" i="3" s="1"/>
  <c r="AC30" i="3"/>
  <c r="D28" i="3"/>
  <c r="AG28" i="3" s="1"/>
  <c r="L32" i="3"/>
  <c r="T32" i="3"/>
  <c r="AB32" i="3"/>
  <c r="I83" i="3"/>
  <c r="V83" i="3"/>
  <c r="D36" i="3"/>
  <c r="AG36" i="3" s="1"/>
  <c r="D45" i="3"/>
  <c r="AG45" i="3" s="1"/>
  <c r="D81" i="3"/>
  <c r="AG81" i="3" s="1"/>
  <c r="G83" i="3"/>
  <c r="U7" i="3"/>
  <c r="U8" i="3" s="1"/>
  <c r="T30" i="3"/>
  <c r="S32" i="3"/>
  <c r="F7" i="3"/>
  <c r="F8" i="3" s="1"/>
  <c r="AD7" i="3"/>
  <c r="AD8" i="3" s="1"/>
  <c r="E30" i="3"/>
  <c r="D12" i="3"/>
  <c r="AG12" i="3" s="1"/>
  <c r="U30" i="3"/>
  <c r="D20" i="3"/>
  <c r="AG20" i="3" s="1"/>
  <c r="G7" i="3"/>
  <c r="G8" i="3" s="1"/>
  <c r="O7" i="3"/>
  <c r="O8" i="3" s="1"/>
  <c r="W7" i="3"/>
  <c r="W8" i="3" s="1"/>
  <c r="F30" i="3"/>
  <c r="N30" i="3"/>
  <c r="V30" i="3"/>
  <c r="AD30" i="3"/>
  <c r="D15" i="3"/>
  <c r="AG15" i="3" s="1"/>
  <c r="D23" i="3"/>
  <c r="AG23" i="3" s="1"/>
  <c r="E32" i="3"/>
  <c r="D31" i="3"/>
  <c r="M32" i="3"/>
  <c r="U32" i="3"/>
  <c r="AC32" i="3"/>
  <c r="K83" i="3"/>
  <c r="X83" i="3"/>
  <c r="D37" i="3"/>
  <c r="AG37" i="3" s="1"/>
  <c r="D46" i="3"/>
  <c r="AG46" i="3" s="1"/>
  <c r="D59" i="3"/>
  <c r="AG59" i="3" s="1"/>
  <c r="AA106" i="3"/>
  <c r="L7" i="3"/>
  <c r="L8" i="3" s="1"/>
  <c r="M7" i="3"/>
  <c r="M8" i="3" s="1"/>
  <c r="D25" i="3"/>
  <c r="AG25" i="3" s="1"/>
  <c r="AA32" i="3"/>
  <c r="V7" i="3"/>
  <c r="V8" i="3" s="1"/>
  <c r="M30" i="3"/>
  <c r="H7" i="3"/>
  <c r="H8" i="3" s="1"/>
  <c r="P7" i="3"/>
  <c r="P8" i="3" s="1"/>
  <c r="X7" i="3"/>
  <c r="X8" i="3" s="1"/>
  <c r="G30" i="3"/>
  <c r="O30" i="3"/>
  <c r="W30" i="3"/>
  <c r="D18" i="3"/>
  <c r="AG18" i="3" s="1"/>
  <c r="D26" i="3"/>
  <c r="AG26" i="3" s="1"/>
  <c r="F32" i="3"/>
  <c r="N32" i="3"/>
  <c r="V32" i="3"/>
  <c r="AD32" i="3"/>
  <c r="L83" i="3"/>
  <c r="Y83" i="3"/>
  <c r="D38" i="3"/>
  <c r="AG38" i="3" s="1"/>
  <c r="AA30" i="3"/>
  <c r="Q7" i="3"/>
  <c r="Q8" i="3" s="1"/>
  <c r="P30" i="3"/>
  <c r="G32" i="3"/>
  <c r="O32" i="3"/>
  <c r="W32" i="3"/>
  <c r="N83" i="3"/>
  <c r="AA83" i="3"/>
  <c r="S30" i="3"/>
  <c r="Z32" i="3"/>
  <c r="D34" i="3"/>
  <c r="AG34" i="3" s="1"/>
  <c r="I7" i="3"/>
  <c r="I8" i="3" s="1"/>
  <c r="X30" i="3"/>
  <c r="D21" i="3"/>
  <c r="AG21" i="3" s="1"/>
  <c r="R7" i="3"/>
  <c r="R8" i="3" s="1"/>
  <c r="I30" i="3"/>
  <c r="Y30" i="3"/>
  <c r="D16" i="3"/>
  <c r="AG16" i="3" s="1"/>
  <c r="D24" i="3"/>
  <c r="AG24" i="3" s="1"/>
  <c r="H32" i="3"/>
  <c r="P32" i="3"/>
  <c r="X32" i="3"/>
  <c r="P83" i="3"/>
  <c r="AB83" i="3"/>
  <c r="D50" i="3"/>
  <c r="AG50" i="3" s="1"/>
  <c r="D52" i="3"/>
  <c r="AG52" i="3" s="1"/>
  <c r="D100" i="3"/>
  <c r="AG100" i="3" s="1"/>
  <c r="J83" i="3"/>
  <c r="R83" i="3"/>
  <c r="Z83" i="3"/>
  <c r="D40" i="3"/>
  <c r="AG40" i="3" s="1"/>
  <c r="D48" i="3"/>
  <c r="AG48" i="3" s="1"/>
  <c r="D54" i="3"/>
  <c r="AG54" i="3" s="1"/>
  <c r="D55" i="3"/>
  <c r="AG55" i="3" s="1"/>
  <c r="D64" i="3"/>
  <c r="AG64" i="3" s="1"/>
  <c r="D79" i="3"/>
  <c r="AG79" i="3" s="1"/>
  <c r="N106" i="3"/>
  <c r="D66" i="3"/>
  <c r="AG66" i="3" s="1"/>
  <c r="E83" i="3"/>
  <c r="D33" i="3"/>
  <c r="AG33" i="3" s="1"/>
  <c r="M83" i="3"/>
  <c r="U83" i="3"/>
  <c r="AC83" i="3"/>
  <c r="D41" i="3"/>
  <c r="AG41" i="3" s="1"/>
  <c r="D49" i="3"/>
  <c r="AG49" i="3" s="1"/>
  <c r="D58" i="3"/>
  <c r="AG58" i="3" s="1"/>
  <c r="D67" i="3"/>
  <c r="AG67" i="3" s="1"/>
  <c r="O83" i="3"/>
  <c r="W83" i="3"/>
  <c r="D39" i="3"/>
  <c r="AG39" i="3" s="1"/>
  <c r="D47" i="3"/>
  <c r="AG47" i="3" s="1"/>
  <c r="D78" i="3"/>
  <c r="AG78" i="3" s="1"/>
  <c r="L112" i="3"/>
  <c r="D70" i="3"/>
  <c r="AG70" i="3" s="1"/>
  <c r="D71" i="3"/>
  <c r="AG71" i="3" s="1"/>
  <c r="D62" i="3"/>
  <c r="AG62" i="3" s="1"/>
  <c r="D63" i="3"/>
  <c r="AG63" i="3" s="1"/>
  <c r="D72" i="3"/>
  <c r="AG72" i="3" s="1"/>
  <c r="D53" i="3"/>
  <c r="AG53" i="3" s="1"/>
  <c r="D61" i="3"/>
  <c r="AG61" i="3" s="1"/>
  <c r="D69" i="3"/>
  <c r="AG69" i="3" s="1"/>
  <c r="D80" i="3"/>
  <c r="AG80" i="3" s="1"/>
  <c r="L106" i="3"/>
  <c r="Y106" i="3"/>
  <c r="D89" i="3"/>
  <c r="AG89" i="3" s="1"/>
  <c r="P106" i="3"/>
  <c r="AB106" i="3"/>
  <c r="Y112" i="3"/>
  <c r="Q106" i="3"/>
  <c r="AD106" i="3"/>
  <c r="D93" i="3"/>
  <c r="AG93" i="3" s="1"/>
  <c r="D99" i="3"/>
  <c r="AG99" i="3" s="1"/>
  <c r="D57" i="3"/>
  <c r="AG57" i="3" s="1"/>
  <c r="D65" i="3"/>
  <c r="AG65" i="3" s="1"/>
  <c r="D73" i="3"/>
  <c r="AG73" i="3" s="1"/>
  <c r="F106" i="3"/>
  <c r="S106" i="3"/>
  <c r="D85" i="3"/>
  <c r="AG85" i="3" s="1"/>
  <c r="D103" i="3"/>
  <c r="AG103" i="3" s="1"/>
  <c r="D60" i="3"/>
  <c r="AG60" i="3" s="1"/>
  <c r="D68" i="3"/>
  <c r="AG68" i="3" s="1"/>
  <c r="D77" i="3"/>
  <c r="AG77" i="3" s="1"/>
  <c r="H106" i="3"/>
  <c r="T106" i="3"/>
  <c r="D86" i="3"/>
  <c r="AG86" i="3" s="1"/>
  <c r="D94" i="3"/>
  <c r="AG94" i="3" s="1"/>
  <c r="I106" i="3"/>
  <c r="V106" i="3"/>
  <c r="D87" i="3"/>
  <c r="AG87" i="3" s="1"/>
  <c r="Q118" i="3"/>
  <c r="K106" i="3"/>
  <c r="X106" i="3"/>
  <c r="D88" i="3"/>
  <c r="AG88" i="3" s="1"/>
  <c r="D95" i="3"/>
  <c r="AG95" i="3" s="1"/>
  <c r="AD118" i="3"/>
  <c r="D75" i="3"/>
  <c r="AG75" i="3" s="1"/>
  <c r="J106" i="3"/>
  <c r="R106" i="3"/>
  <c r="Z106" i="3"/>
  <c r="D91" i="3"/>
  <c r="AG91" i="3" s="1"/>
  <c r="K112" i="3"/>
  <c r="X112" i="3"/>
  <c r="D111" i="3"/>
  <c r="AG111" i="3" s="1"/>
  <c r="O118" i="3"/>
  <c r="AA118" i="3"/>
  <c r="D96" i="3"/>
  <c r="AG96" i="3" s="1"/>
  <c r="D104" i="3"/>
  <c r="AG104" i="3" s="1"/>
  <c r="M112" i="3"/>
  <c r="AA112" i="3"/>
  <c r="F118" i="3"/>
  <c r="R118" i="3"/>
  <c r="I143" i="3"/>
  <c r="D76" i="3"/>
  <c r="AG76" i="3" s="1"/>
  <c r="E106" i="3"/>
  <c r="D84" i="3"/>
  <c r="AG84" i="3" s="1"/>
  <c r="M106" i="3"/>
  <c r="U106" i="3"/>
  <c r="AC106" i="3"/>
  <c r="D92" i="3"/>
  <c r="AG92" i="3" s="1"/>
  <c r="P112" i="3"/>
  <c r="AB112" i="3"/>
  <c r="G118" i="3"/>
  <c r="S118" i="3"/>
  <c r="Q143" i="3"/>
  <c r="Q112" i="3"/>
  <c r="AC112" i="3"/>
  <c r="I118" i="3"/>
  <c r="V118" i="3"/>
  <c r="D117" i="3"/>
  <c r="AG117" i="3" s="1"/>
  <c r="Y143" i="3"/>
  <c r="J155" i="3"/>
  <c r="D82" i="3"/>
  <c r="AG82" i="3" s="1"/>
  <c r="G106" i="3"/>
  <c r="O106" i="3"/>
  <c r="W106" i="3"/>
  <c r="D90" i="3"/>
  <c r="AG90" i="3" s="1"/>
  <c r="D107" i="3"/>
  <c r="AG107" i="3" s="1"/>
  <c r="E112" i="3"/>
  <c r="S112" i="3"/>
  <c r="D108" i="3"/>
  <c r="AG108" i="3" s="1"/>
  <c r="J118" i="3"/>
  <c r="W118" i="3"/>
  <c r="H112" i="3"/>
  <c r="T112" i="3"/>
  <c r="D109" i="3"/>
  <c r="AG109" i="3" s="1"/>
  <c r="K118" i="3"/>
  <c r="Y118" i="3"/>
  <c r="D101" i="3"/>
  <c r="AG101" i="3" s="1"/>
  <c r="I112" i="3"/>
  <c r="U112" i="3"/>
  <c r="N118" i="3"/>
  <c r="Z118" i="3"/>
  <c r="D125" i="3"/>
  <c r="AG125" i="3" s="1"/>
  <c r="D98" i="3"/>
  <c r="AG98" i="3" s="1"/>
  <c r="J112" i="3"/>
  <c r="R112" i="3"/>
  <c r="Z112" i="3"/>
  <c r="H118" i="3"/>
  <c r="P118" i="3"/>
  <c r="X118" i="3"/>
  <c r="D114" i="3"/>
  <c r="AG114" i="3" s="1"/>
  <c r="H143" i="3"/>
  <c r="P143" i="3"/>
  <c r="X143" i="3"/>
  <c r="D122" i="3"/>
  <c r="AG122" i="3" s="1"/>
  <c r="J143" i="3"/>
  <c r="R143" i="3"/>
  <c r="Z143" i="3"/>
  <c r="D141" i="3"/>
  <c r="AG141" i="3" s="1"/>
  <c r="R155" i="3"/>
  <c r="D115" i="3"/>
  <c r="AG115" i="3" s="1"/>
  <c r="K143" i="3"/>
  <c r="S143" i="3"/>
  <c r="AA143" i="3"/>
  <c r="D123" i="3"/>
  <c r="AG123" i="3" s="1"/>
  <c r="Z155" i="3"/>
  <c r="D102" i="3"/>
  <c r="AG102" i="3" s="1"/>
  <c r="F112" i="3"/>
  <c r="N112" i="3"/>
  <c r="V112" i="3"/>
  <c r="AD112" i="3"/>
  <c r="D110" i="3"/>
  <c r="AG110" i="3" s="1"/>
  <c r="L118" i="3"/>
  <c r="T118" i="3"/>
  <c r="AB118" i="3"/>
  <c r="L143" i="3"/>
  <c r="T143" i="3"/>
  <c r="AB143" i="3"/>
  <c r="D97" i="3"/>
  <c r="AG97" i="3" s="1"/>
  <c r="D105" i="3"/>
  <c r="AG105" i="3" s="1"/>
  <c r="G112" i="3"/>
  <c r="O112" i="3"/>
  <c r="W112" i="3"/>
  <c r="E118" i="3"/>
  <c r="D113" i="3"/>
  <c r="AG113" i="3" s="1"/>
  <c r="M118" i="3"/>
  <c r="U118" i="3"/>
  <c r="AC118" i="3"/>
  <c r="E143" i="3"/>
  <c r="D121" i="3"/>
  <c r="AG121" i="3" s="1"/>
  <c r="M143" i="3"/>
  <c r="U143" i="3"/>
  <c r="AC143" i="3"/>
  <c r="L149" i="3"/>
  <c r="D116" i="3"/>
  <c r="AG116" i="3" s="1"/>
  <c r="F143" i="3"/>
  <c r="N143" i="3"/>
  <c r="V143" i="3"/>
  <c r="AD143" i="3"/>
  <c r="D124" i="3"/>
  <c r="AG124" i="3" s="1"/>
  <c r="T149" i="3"/>
  <c r="D119" i="3"/>
  <c r="AG119" i="3" s="1"/>
  <c r="G143" i="3"/>
  <c r="O143" i="3"/>
  <c r="W143" i="3"/>
  <c r="D133" i="3"/>
  <c r="AG133" i="3" s="1"/>
  <c r="AB149" i="3"/>
  <c r="D130" i="3"/>
  <c r="AG130" i="3" s="1"/>
  <c r="D138" i="3"/>
  <c r="AG138" i="3" s="1"/>
  <c r="K149" i="3"/>
  <c r="S149" i="3"/>
  <c r="AA149" i="3"/>
  <c r="D146" i="3"/>
  <c r="AG146" i="3" s="1"/>
  <c r="I155" i="3"/>
  <c r="Q155" i="3"/>
  <c r="Y155" i="3"/>
  <c r="D154" i="3"/>
  <c r="AG154" i="3" s="1"/>
  <c r="D128" i="3"/>
  <c r="AG128" i="3" s="1"/>
  <c r="D136" i="3"/>
  <c r="AG136" i="3" s="1"/>
  <c r="E149" i="3"/>
  <c r="D144" i="3"/>
  <c r="AG144" i="3" s="1"/>
  <c r="M149" i="3"/>
  <c r="U149" i="3"/>
  <c r="AC149" i="3"/>
  <c r="K155" i="3"/>
  <c r="S155" i="3"/>
  <c r="AA155" i="3"/>
  <c r="D152" i="3"/>
  <c r="AG152" i="3" s="1"/>
  <c r="D131" i="3"/>
  <c r="AG131" i="3" s="1"/>
  <c r="D139" i="3"/>
  <c r="AG139" i="3" s="1"/>
  <c r="F149" i="3"/>
  <c r="N149" i="3"/>
  <c r="V149" i="3"/>
  <c r="AD149" i="3"/>
  <c r="D147" i="3"/>
  <c r="AG147" i="3" s="1"/>
  <c r="L155" i="3"/>
  <c r="T155" i="3"/>
  <c r="AB155" i="3"/>
  <c r="D126" i="3"/>
  <c r="AG126" i="3" s="1"/>
  <c r="D134" i="3"/>
  <c r="AG134" i="3" s="1"/>
  <c r="D142" i="3"/>
  <c r="AG142" i="3" s="1"/>
  <c r="G149" i="3"/>
  <c r="O149" i="3"/>
  <c r="W149" i="3"/>
  <c r="E155" i="3"/>
  <c r="D150" i="3"/>
  <c r="AG150" i="3" s="1"/>
  <c r="M155" i="3"/>
  <c r="U155" i="3"/>
  <c r="AC155" i="3"/>
  <c r="D129" i="3"/>
  <c r="AG129" i="3" s="1"/>
  <c r="D137" i="3"/>
  <c r="AG137" i="3" s="1"/>
  <c r="H149" i="3"/>
  <c r="P149" i="3"/>
  <c r="X149" i="3"/>
  <c r="D145" i="3"/>
  <c r="AG145" i="3" s="1"/>
  <c r="F155" i="3"/>
  <c r="N155" i="3"/>
  <c r="V155" i="3"/>
  <c r="AD155" i="3"/>
  <c r="D153" i="3"/>
  <c r="AG153" i="3" s="1"/>
  <c r="D132" i="3"/>
  <c r="AG132" i="3" s="1"/>
  <c r="D140" i="3"/>
  <c r="AG140" i="3" s="1"/>
  <c r="I149" i="3"/>
  <c r="Q149" i="3"/>
  <c r="Y149" i="3"/>
  <c r="D148" i="3"/>
  <c r="AG148" i="3" s="1"/>
  <c r="G155" i="3"/>
  <c r="O155" i="3"/>
  <c r="W155" i="3"/>
  <c r="D127" i="3"/>
  <c r="AG127" i="3" s="1"/>
  <c r="D135" i="3"/>
  <c r="AG135" i="3" s="1"/>
  <c r="J149" i="3"/>
  <c r="R149" i="3"/>
  <c r="Z149" i="3"/>
  <c r="H155" i="3"/>
  <c r="P155" i="3"/>
  <c r="X155" i="3"/>
  <c r="D151" i="3"/>
  <c r="AG151" i="3" s="1"/>
  <c r="D32" i="3" l="1"/>
  <c r="AG31" i="3"/>
  <c r="I120" i="3"/>
  <c r="X120" i="3"/>
  <c r="X156" i="3" s="1"/>
  <c r="D155" i="3"/>
  <c r="T120" i="3"/>
  <c r="T157" i="3" s="1"/>
  <c r="Q120" i="3"/>
  <c r="Q157" i="3" s="1"/>
  <c r="H120" i="3"/>
  <c r="H156" i="3" s="1"/>
  <c r="U120" i="3"/>
  <c r="U157" i="3" s="1"/>
  <c r="V120" i="3"/>
  <c r="V157" i="3" s="1"/>
  <c r="J120" i="3"/>
  <c r="J156" i="3" s="1"/>
  <c r="Z120" i="3"/>
  <c r="Z156" i="3" s="1"/>
  <c r="M120" i="3"/>
  <c r="M156" i="3" s="1"/>
  <c r="L120" i="3"/>
  <c r="L156" i="3" s="1"/>
  <c r="AB120" i="3"/>
  <c r="AB156" i="3" s="1"/>
  <c r="R120" i="3"/>
  <c r="R157" i="3" s="1"/>
  <c r="E120" i="3"/>
  <c r="E156" i="3" s="1"/>
  <c r="AD120" i="3"/>
  <c r="AD156" i="3" s="1"/>
  <c r="Y120" i="3"/>
  <c r="Y156" i="3" s="1"/>
  <c r="AA120" i="3"/>
  <c r="AA156" i="3" s="1"/>
  <c r="W120" i="3"/>
  <c r="W156" i="3" s="1"/>
  <c r="S120" i="3"/>
  <c r="S157" i="3" s="1"/>
  <c r="O120" i="3"/>
  <c r="O157" i="3" s="1"/>
  <c r="N120" i="3"/>
  <c r="N157" i="3" s="1"/>
  <c r="F120" i="3"/>
  <c r="F157" i="3" s="1"/>
  <c r="P120" i="3"/>
  <c r="P156" i="3" s="1"/>
  <c r="K120" i="3"/>
  <c r="K156" i="3" s="1"/>
  <c r="G120" i="3"/>
  <c r="G156" i="3" s="1"/>
  <c r="AC120" i="3"/>
  <c r="AC156" i="3" s="1"/>
  <c r="I156" i="3"/>
  <c r="I158" i="3" s="1"/>
  <c r="D83" i="3"/>
  <c r="D149" i="3"/>
  <c r="D143" i="3"/>
  <c r="D118" i="3"/>
  <c r="X157" i="3"/>
  <c r="D7" i="3"/>
  <c r="E8" i="3"/>
  <c r="D8" i="3" s="1"/>
  <c r="D112" i="3"/>
  <c r="D106" i="3"/>
  <c r="D30" i="3"/>
  <c r="I157" i="3"/>
  <c r="P157" i="3" l="1"/>
  <c r="X158" i="3"/>
  <c r="P158" i="3"/>
  <c r="E158" i="3"/>
  <c r="T156" i="3"/>
  <c r="T158" i="3" s="1"/>
  <c r="Q156" i="3"/>
  <c r="Q158" i="3" s="1"/>
  <c r="AD157" i="3"/>
  <c r="AD158" i="3" s="1"/>
  <c r="H157" i="3"/>
  <c r="H158" i="3" s="1"/>
  <c r="Z157" i="3"/>
  <c r="Z158" i="3" s="1"/>
  <c r="AB157" i="3"/>
  <c r="AB158" i="3" s="1"/>
  <c r="M157" i="3"/>
  <c r="M158" i="3" s="1"/>
  <c r="V156" i="3"/>
  <c r="V158" i="3" s="1"/>
  <c r="U156" i="3"/>
  <c r="U158" i="3" s="1"/>
  <c r="J157" i="3"/>
  <c r="J158" i="3" s="1"/>
  <c r="R156" i="3"/>
  <c r="R158" i="3" s="1"/>
  <c r="E157" i="3"/>
  <c r="D120" i="3"/>
  <c r="D157" i="3" s="1"/>
  <c r="AC157" i="3"/>
  <c r="AC158" i="3" s="1"/>
  <c r="N156" i="3"/>
  <c r="N158" i="3" s="1"/>
  <c r="O156" i="3"/>
  <c r="O158" i="3" s="1"/>
  <c r="G157" i="3"/>
  <c r="G158" i="3" s="1"/>
  <c r="L157" i="3"/>
  <c r="L158" i="3" s="1"/>
  <c r="AA157" i="3"/>
  <c r="AA158" i="3" s="1"/>
  <c r="S156" i="3"/>
  <c r="S158" i="3" s="1"/>
  <c r="F156" i="3"/>
  <c r="F158" i="3" s="1"/>
  <c r="K157" i="3"/>
  <c r="K158" i="3" s="1"/>
  <c r="Y157" i="3"/>
  <c r="Y158" i="3" s="1"/>
  <c r="W157" i="3"/>
  <c r="W158" i="3" s="1"/>
  <c r="D156" i="3"/>
  <c r="D158" i="3" l="1"/>
</calcChain>
</file>

<file path=xl/sharedStrings.xml><?xml version="1.0" encoding="utf-8"?>
<sst xmlns="http://schemas.openxmlformats.org/spreadsheetml/2006/main" count="469" uniqueCount="281">
  <si>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</si>
  <si>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</si>
  <si>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</si>
  <si>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</si>
  <si>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</si>
  <si>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</si>
  <si>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</si>
  <si>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</si>
  <si>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</si>
  <si>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</si>
  <si>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IVDA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</si>
  <si>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</si>
  <si>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</si>
  <si>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</si>
  <si>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</si>
  <si>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</si>
  <si>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</si>
  <si>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</si>
  <si>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Sn Bndo</t>
  </si>
  <si>
    <t>County of Sn Bndo</t>
  </si>
  <si>
    <t>29 Palms</t>
  </si>
  <si>
    <t>Upland</t>
  </si>
  <si>
    <t>Victorville</t>
  </si>
  <si>
    <t>VVEDA</t>
  </si>
  <si>
    <t>Yucaipa</t>
  </si>
  <si>
    <t>Yucca Valley</t>
  </si>
  <si>
    <r>
      <t xml:space="preserve">County : </t>
    </r>
    <r>
      <rPr>
        <sz val="11"/>
        <rFont val="Arial"/>
        <family val="2"/>
      </rPr>
      <t>San Bernardino</t>
    </r>
  </si>
  <si>
    <t xml:space="preserve">Title of Former Redevelopment Agency (RDA): </t>
  </si>
  <si>
    <t>Countywide Totals</t>
  </si>
  <si>
    <t>OA Remittances:</t>
  </si>
  <si>
    <t>Total SA was Ordered to Remit</t>
  </si>
  <si>
    <t>Total SA Actually Remitted (Includes interest amount to be remitted)</t>
  </si>
  <si>
    <t>Total Remittances</t>
  </si>
  <si>
    <t>Difference Between Total Ordered and Total Actually Remitted</t>
  </si>
  <si>
    <t>Distribution of OA Remittances:</t>
  </si>
  <si>
    <t>ATE Type</t>
  </si>
  <si>
    <t>ATE Code</t>
  </si>
  <si>
    <t>ATE Name</t>
  </si>
  <si>
    <t>City</t>
  </si>
  <si>
    <t>CC02-GA01</t>
  </si>
  <si>
    <t>CITY OF ADELANTO</t>
  </si>
  <si>
    <t>CC04-GA01</t>
  </si>
  <si>
    <t>CITY OF BARSTOW</t>
  </si>
  <si>
    <t>CC04-GA02</t>
  </si>
  <si>
    <t>CITY OF BARSTOW-BARSTOW PARK - GTL</t>
  </si>
  <si>
    <t>CC06-GA01</t>
  </si>
  <si>
    <t>CITY OF BIG BEAR LAKE</t>
  </si>
  <si>
    <t>CC08-GA01</t>
  </si>
  <si>
    <t>CITY OF CHINO</t>
  </si>
  <si>
    <t>CC10-GA01</t>
  </si>
  <si>
    <t>CITY OF COLTON</t>
  </si>
  <si>
    <t>CC12-GA01</t>
  </si>
  <si>
    <t>CITY OF FONTANA</t>
  </si>
  <si>
    <t>CC14-GA01</t>
  </si>
  <si>
    <t>CITY OF GRAND TERRACE</t>
  </si>
  <si>
    <t>CC15-GA01</t>
  </si>
  <si>
    <t>CITY OF HIGHLAND</t>
  </si>
  <si>
    <t>CC18-GA01</t>
  </si>
  <si>
    <t>CITY OF MONTCLAIR</t>
  </si>
  <si>
    <t>CC22-GA01</t>
  </si>
  <si>
    <t>CITY OF ONTARIO</t>
  </si>
  <si>
    <t>CC24-GA01</t>
  </si>
  <si>
    <t>CITY OF RANCHO CUCAMONGA</t>
  </si>
  <si>
    <t>CC28-GA01</t>
  </si>
  <si>
    <t>CITY OF RIALTO</t>
  </si>
  <si>
    <t>CC30-GA01</t>
  </si>
  <si>
    <t>CITY OF SAN BERNARDINO</t>
  </si>
  <si>
    <t>CC31-GA01</t>
  </si>
  <si>
    <t>CITY OF TWENTYNINE PALMS</t>
  </si>
  <si>
    <t>CC33-GA01</t>
  </si>
  <si>
    <t>CITY OF TWENTYNINE PALMS (SEE CC31)</t>
  </si>
  <si>
    <t>CC34-GA01</t>
  </si>
  <si>
    <t>CITY OF VICTORVILLE</t>
  </si>
  <si>
    <t>CC35-GA01</t>
  </si>
  <si>
    <t>CITY OF YUCAIPA</t>
  </si>
  <si>
    <t>City Total</t>
  </si>
  <si>
    <t>Cities</t>
  </si>
  <si>
    <t>County</t>
  </si>
  <si>
    <t>AB01-GA01</t>
  </si>
  <si>
    <t>COUNTY GENERAL FUND</t>
  </si>
  <si>
    <t>County Total</t>
  </si>
  <si>
    <t>Counties</t>
  </si>
  <si>
    <t>Special Dist</t>
  </si>
  <si>
    <t>BF01-GA01</t>
  </si>
  <si>
    <t>FLOOD CONTROL ZONE 1</t>
  </si>
  <si>
    <t>BF02-GA01</t>
  </si>
  <si>
    <t>FLOOD CONTROL ZONE 2</t>
  </si>
  <si>
    <t>BF03-GA01</t>
  </si>
  <si>
    <t>FLOOD CONTROL ZONE 3</t>
  </si>
  <si>
    <t>BF04-GA01</t>
  </si>
  <si>
    <t>FLOOD CONTROL ZONE 4</t>
  </si>
  <si>
    <t>BF05-GA01</t>
  </si>
  <si>
    <t>FLOOD CONTROL ZONE 5</t>
  </si>
  <si>
    <t>BF06-GA01</t>
  </si>
  <si>
    <t>FLOOD CONTROL ZONE 6</t>
  </si>
  <si>
    <t>BF07-GA01</t>
  </si>
  <si>
    <t>FLOOD CONTROL ADMIN 1 &amp; 2</t>
  </si>
  <si>
    <t>BF08-GA01</t>
  </si>
  <si>
    <t>FLOOD CONTROL ADMIN 3-6</t>
  </si>
  <si>
    <t>BL01-GA01</t>
  </si>
  <si>
    <t>COUNTY FREE LIBRARY</t>
  </si>
  <si>
    <t>CS06-GA01</t>
  </si>
  <si>
    <t>BIG BEAR LAKE FIRE DISTRICT</t>
  </si>
  <si>
    <t>CS12-GA01</t>
  </si>
  <si>
    <t>FONTANA FIRE PROTECTION DISTRICT</t>
  </si>
  <si>
    <t>CS24-GA01</t>
  </si>
  <si>
    <t>RANCHO CUCAMONGA FIRE DISTRICT</t>
  </si>
  <si>
    <t>CS33-GA01</t>
  </si>
  <si>
    <t>VICTORVILLE WATER DISTRICT IMP DIST 1</t>
  </si>
  <si>
    <t>CS37-GI01</t>
  </si>
  <si>
    <t>VICTORVILLE STREET LIGHT DISTRICT L &amp; I</t>
  </si>
  <si>
    <t>UD25-GA01</t>
  </si>
  <si>
    <t>CSA 40 - ELEPHANT MOUNTAIN</t>
  </si>
  <si>
    <t>UD44-GA01</t>
  </si>
  <si>
    <t>CSA 60 - VICTORVILLE</t>
  </si>
  <si>
    <t>UD50-GA01</t>
  </si>
  <si>
    <t>CSA 70</t>
  </si>
  <si>
    <t>UD54-GA01</t>
  </si>
  <si>
    <t>CSA 70 ZONE D-1 - LAKE ARROWHEAD</t>
  </si>
  <si>
    <t>UD98-GA01</t>
  </si>
  <si>
    <t>CSA SL-1</t>
  </si>
  <si>
    <t>UF01-GA01</t>
  </si>
  <si>
    <t>SAN BDNO CNTY FIRE PROTECT DISTRICT-VALLEY SERVICE AREA</t>
  </si>
  <si>
    <t>UF01-GA02</t>
  </si>
  <si>
    <t>SAN BDNO CNTY FIRE PROTECT DISTRICT-MOUNTAIN SERVICE AREA</t>
  </si>
  <si>
    <t>UF01-GA05</t>
  </si>
  <si>
    <t>SAN BDNO CNTY FIRE PROTECT DISTRICT-SBCFPD-ADMIN</t>
  </si>
  <si>
    <t>UP07-GA01</t>
  </si>
  <si>
    <t>BIG BEAR VALLEY PARK &amp; REC DIST</t>
  </si>
  <si>
    <t>UP09-GA01</t>
  </si>
  <si>
    <t>BLOOMINGTON PARK &amp; REC DISTRICT</t>
  </si>
  <si>
    <t>VB01-GA01</t>
  </si>
  <si>
    <t>BARSTOW CEMETERY DISTRICT</t>
  </si>
  <si>
    <t>VB03-GA01</t>
  </si>
  <si>
    <t>29 PALMS CEMETERY DISTRICT</t>
  </si>
  <si>
    <t>VF02-GA01</t>
  </si>
  <si>
    <t>BARSTOW FIRE PROTECTION DISTRICT</t>
  </si>
  <si>
    <t>WA01-GA01</t>
  </si>
  <si>
    <t>BIG BEAR CITY AIRPORT DISTRICT</t>
  </si>
  <si>
    <t>WC08-GI01</t>
  </si>
  <si>
    <t>LAKE ARROWHEAD CSD L &amp; I</t>
  </si>
  <si>
    <t>WF07-GA02</t>
  </si>
  <si>
    <t>CHINO VALLEY INDEPENDENT FIRE DIST INCORPORATED ARE</t>
  </si>
  <si>
    <t>WF07-GA03</t>
  </si>
  <si>
    <t>CHINO VALLEY INDEPENDENT FIRE DIST CHINO AREA</t>
  </si>
  <si>
    <t>WH01-GA01</t>
  </si>
  <si>
    <t>BEAR VALLEY COMM HOSP DISTRICT</t>
  </si>
  <si>
    <t>WH02-GA01</t>
  </si>
  <si>
    <t>HI-DESERT MEMORIAL HOSPITAL DIS</t>
  </si>
  <si>
    <t>WH04-GA01</t>
  </si>
  <si>
    <t>SAN BERNARDINO MTS COMM HOSP DIST</t>
  </si>
  <si>
    <t>WR01-GL01</t>
  </si>
  <si>
    <t>RIVERSIDE CORONA RCD L O</t>
  </si>
  <si>
    <t>WR03-GL01</t>
  </si>
  <si>
    <t>MOJAVE DESERT RESOURCE CONS DIST L O</t>
  </si>
  <si>
    <t>WR04-GL01</t>
  </si>
  <si>
    <t>INLAND EMPIRE JT RESOURCE CONS DIST L O</t>
  </si>
  <si>
    <t>WT01-GL01</t>
  </si>
  <si>
    <t>SAN BDNO VALLEY WATER CONS DIST - L O</t>
  </si>
  <si>
    <t>WT09-GL01</t>
  </si>
  <si>
    <t>CHINO BASIN WTR CONSERVATION DIST L O</t>
  </si>
  <si>
    <t>WU06-GA01</t>
  </si>
  <si>
    <t>BIG BEAR MUNICIPAL WATER DIST</t>
  </si>
  <si>
    <t>WU08-GA01</t>
  </si>
  <si>
    <t>INLAND EMPIRE UTILITIES AGENCY ORIGINAL</t>
  </si>
  <si>
    <t>WU08-GA03</t>
  </si>
  <si>
    <t>INLAND EMPIRE UTILITIES AGENCY MID-VLY</t>
  </si>
  <si>
    <t>WU08-GA05</t>
  </si>
  <si>
    <t>INLAND EMPIRE UTILITIES AGENCY IMP C</t>
  </si>
  <si>
    <t>WU23-GA01</t>
  </si>
  <si>
    <t>SAN BERNARDINO VALLEY MUNI WATER</t>
  </si>
  <si>
    <t>WW21-GA01</t>
  </si>
  <si>
    <t>MONTE VISTA CO WTR DISTRICT</t>
  </si>
  <si>
    <t>WW28-GA01</t>
  </si>
  <si>
    <t>WEST VALLEY WATER DISTRICT</t>
  </si>
  <si>
    <t>WW29-GA01</t>
  </si>
  <si>
    <t>YUCAIPA VALLEY WATER DISTRICT</t>
  </si>
  <si>
    <t>WW29-GA02</t>
  </si>
  <si>
    <t>YUCAIPA VALLEY WATER DISTRICT IMP DIST A</t>
  </si>
  <si>
    <t>WY10-GA01</t>
  </si>
  <si>
    <t>CRESTLINE-LAKE ARROWHEAD WTR AGENCY</t>
  </si>
  <si>
    <t>WY20-GI01</t>
  </si>
  <si>
    <t>MOJAVE WATER AGENCY L &amp; I</t>
  </si>
  <si>
    <t>Special Dist Total</t>
  </si>
  <si>
    <t>Special Districts</t>
  </si>
  <si>
    <t>K-12</t>
  </si>
  <si>
    <t>SE02-GA01</t>
  </si>
  <si>
    <t>ADELANTO ELEMENTARY SCHOOL DISTRICT</t>
  </si>
  <si>
    <t>SE04-GA01</t>
  </si>
  <si>
    <t>ALTA LOMA ELEMENTARY SCHOOL DIST</t>
  </si>
  <si>
    <t>SE14-GA01</t>
  </si>
  <si>
    <t>CENTRAL ELEMENTARY SCHOOL DISTRICT</t>
  </si>
  <si>
    <t>SE22-GA01</t>
  </si>
  <si>
    <t>CUCAMONGA ELEMENTARY SCHOOL DIST</t>
  </si>
  <si>
    <t>SE24-GA01</t>
  </si>
  <si>
    <t>ETIWANDA ELEMENTARY SCHOOL DISTRICT</t>
  </si>
  <si>
    <t>SE40-GA01</t>
  </si>
  <si>
    <t>MOUNTAIN VIEW ELEMENTARY SCHOOL DISTRICT</t>
  </si>
  <si>
    <t>SE44-GA01</t>
  </si>
  <si>
    <t>ONTARIO-MONTCLAIR ELEM SCH DIST</t>
  </si>
  <si>
    <t>SE64-GA01</t>
  </si>
  <si>
    <t>VICTOR ELEMENTARY SCHOOL DISTRICT</t>
  </si>
  <si>
    <t>SH16-GA01</t>
  </si>
  <si>
    <t>CHAFFEY JOINT UNION HIGH SCH DIST</t>
  </si>
  <si>
    <t>SH66-GA01</t>
  </si>
  <si>
    <t>VICTOR VALLEY UNION HIGH SCH DIST</t>
  </si>
  <si>
    <t>SU10-GA01</t>
  </si>
  <si>
    <t>BARSTOW UNIFIED SCHOOL DISTRICT</t>
  </si>
  <si>
    <t>SU12-GA01</t>
  </si>
  <si>
    <t>BEAR VALLEY UNIFIED SCHOOL DISTRICT</t>
  </si>
  <si>
    <t>SU18-GA01</t>
  </si>
  <si>
    <t>CHINO VALLEY UNIFIED SCHOOL DIST</t>
  </si>
  <si>
    <t>SU20-GA01</t>
  </si>
  <si>
    <t>COLTON JOINT UNIFIED SCHOOL DIST</t>
  </si>
  <si>
    <t>SU26-GA01</t>
  </si>
  <si>
    <t>FONTANA UNIFIED SCHOOL DISTRICT</t>
  </si>
  <si>
    <t>SU36-GA01</t>
  </si>
  <si>
    <t>MORONGO UNIFIED SCHOOL DISTRICT</t>
  </si>
  <si>
    <t>SU48-GA01</t>
  </si>
  <si>
    <t>REDLANDS UNIFIED SCHOOL DISTRICT</t>
  </si>
  <si>
    <t>SU50-GA01</t>
  </si>
  <si>
    <t>RIALTO UNIFIED SCHOOL DISTRICT</t>
  </si>
  <si>
    <t>SU52-GA01</t>
  </si>
  <si>
    <t>RIM OF THE WORLD UNIFIED SCH DIST</t>
  </si>
  <si>
    <t>SU54-GA01</t>
  </si>
  <si>
    <t>SAN BERNARDINO CITY UNIFIED SCH DIS</t>
  </si>
  <si>
    <t>SU62-GA01</t>
  </si>
  <si>
    <t>UPLAND UNIFIED</t>
  </si>
  <si>
    <t>SU68-GA01</t>
  </si>
  <si>
    <t>YUCAIPA-CALIMESA JOINT UNIFIED</t>
  </si>
  <si>
    <t>K-12 Total</t>
  </si>
  <si>
    <t>K-12 Schools</t>
  </si>
  <si>
    <t>Comm Coll</t>
  </si>
  <si>
    <t>SC10-GA01</t>
  </si>
  <si>
    <t>BARSTOW COMMUNITY COLLEGE</t>
  </si>
  <si>
    <t>SC16-GA01</t>
  </si>
  <si>
    <t>CHAFFEY COMMUNITY COLLEGE</t>
  </si>
  <si>
    <t>SC18-GA01</t>
  </si>
  <si>
    <t>COPPER MOUNTAIN COMM COLL DISTRICT</t>
  </si>
  <si>
    <t>SC54-GA01</t>
  </si>
  <si>
    <t>SAN BERNARDINO COMMUNITY COLLEGE</t>
  </si>
  <si>
    <t>SC66-GA01</t>
  </si>
  <si>
    <t>VICTOR VALLEY COMMUNITY COLLEGE</t>
  </si>
  <si>
    <t>Comm Coll Total</t>
  </si>
  <si>
    <t xml:space="preserve">Community Colleges  </t>
  </si>
  <si>
    <t>COE</t>
  </si>
  <si>
    <t>BS01-GA01</t>
  </si>
  <si>
    <t>SUPERINTENDENT OF SCHOOLS - COUNTY WIDE</t>
  </si>
  <si>
    <t>BS01-GA02</t>
  </si>
  <si>
    <t>SUPERINTENDENT OF SCHOOLS - R O P</t>
  </si>
  <si>
    <t>BS01-GA03</t>
  </si>
  <si>
    <t>SUPERINTENDENT OF SCHOOLS - PHYS HAND</t>
  </si>
  <si>
    <t>BS01-GA04</t>
  </si>
  <si>
    <t>SUPERINTENDENT OF SCHOOLS - MENT RET</t>
  </si>
  <si>
    <t>BS01-GA05</t>
  </si>
  <si>
    <t>SUPERINTENDENT OF SCHOOLS - DEV CENTER</t>
  </si>
  <si>
    <t>COE Total</t>
  </si>
  <si>
    <t xml:space="preserve">County Office of Education  </t>
  </si>
  <si>
    <t>ERAF</t>
  </si>
  <si>
    <t>AB02-GA01</t>
  </si>
  <si>
    <t xml:space="preserve">EDUCATION REVENUE AUGMENTATION FUND </t>
  </si>
  <si>
    <t>ERAF Total</t>
  </si>
  <si>
    <t>Total ERAF (Please break out the ERAF amounts into the following categories if this information is readily available):</t>
  </si>
  <si>
    <t>K-12 ERAF</t>
  </si>
  <si>
    <t>K-12 ERAF Total</t>
  </si>
  <si>
    <t>ERAF - K-12</t>
  </si>
  <si>
    <t>Comm Coll ERAF</t>
  </si>
  <si>
    <t>Comm Coll ERAF Total</t>
  </si>
  <si>
    <t>ERAF - Community Colleges</t>
  </si>
  <si>
    <t>COE ERAF</t>
  </si>
  <si>
    <t>COE ERAF Total</t>
  </si>
  <si>
    <t>ERAF - County Offices of Education</t>
  </si>
  <si>
    <t>Total Distributed Remittances (Total Remittances Must Equal the Total Distributed Remittances)</t>
  </si>
  <si>
    <t>Total Remittance Distributions to K-14 Schools:</t>
  </si>
  <si>
    <t>Percentage of Remittance Distributions to K-14 Schools</t>
  </si>
  <si>
    <t>Comments (Optional):</t>
  </si>
  <si>
    <t>Agency has no OFA obligation</t>
  </si>
  <si>
    <r>
      <rPr>
        <b/>
        <sz val="14"/>
        <rFont val="Arial"/>
        <family val="2"/>
      </rPr>
      <t>Other Asset (OA) Due Diligence Review (DDR) Remittances Paid in Fiscal Year 2016-17
Payments Occurring from July 1, 2016 to June 30, 2017</t>
    </r>
    <r>
      <rPr>
        <sz val="10"/>
        <rFont val="Arial"/>
        <family val="2"/>
      </rPr>
      <t xml:space="preserve">
(Report all Values in Whole Dollars)</t>
    </r>
  </si>
  <si>
    <t>Grand Total</t>
  </si>
  <si>
    <t>Amount under protest/not in custody of RDA</t>
  </si>
  <si>
    <t>Includes amount reclassified from unencumbered fund balance, paid from excess funds due to RDA from agreement with school district payable to 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</si>
</sst>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/>
    <xf numFmtId="0" fontId="5" fillId="0" borderId="0" xfId="0" applyFont="1" applyFill="1" applyAlignment="1"/>
    <xf numFmtId="41" fontId="5" fillId="0" borderId="0" xfId="0" applyNumberFormat="1" applyFont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left" indent="2"/>
    </xf>
    <xf numFmtId="41" fontId="3" fillId="0" borderId="0" xfId="0" applyNumberFormat="1" applyFont="1" applyFill="1" applyAlignment="1">
      <alignment horizontal="left" indent="2"/>
    </xf>
    <xf numFmtId="0" fontId="5" fillId="0" borderId="0" xfId="0" applyFont="1"/>
    <xf numFmtId="41" fontId="3" fillId="2" borderId="2" xfId="0" applyNumberFormat="1" applyFont="1" applyFill="1" applyBorder="1" applyAlignment="1">
      <alignment horizontal="left" indent="2"/>
    </xf>
    <xf numFmtId="41" fontId="5" fillId="2" borderId="2" xfId="0" applyNumberFormat="1" applyFont="1" applyFill="1" applyBorder="1" applyAlignment="1"/>
    <xf numFmtId="41" fontId="3" fillId="3" borderId="3" xfId="0" applyNumberFormat="1" applyFont="1" applyFill="1" applyBorder="1" applyAlignment="1">
      <alignment horizontal="left" indent="2"/>
    </xf>
    <xf numFmtId="41" fontId="5" fillId="0" borderId="0" xfId="0" applyNumberFormat="1" applyFont="1" applyFill="1" applyAlignment="1"/>
    <xf numFmtId="0" fontId="5" fillId="0" borderId="0" xfId="0" applyFont="1" applyFill="1" applyAlignment="1">
      <alignment wrapText="1"/>
    </xf>
    <xf numFmtId="41" fontId="6" fillId="0" borderId="0" xfId="1" applyNumberFormat="1" applyFont="1" applyFill="1" applyBorder="1" applyAlignment="1"/>
    <xf numFmtId="41" fontId="2" fillId="0" borderId="0" xfId="1" applyNumberFormat="1" applyFont="1" applyFill="1" applyBorder="1" applyAlignment="1"/>
    <xf numFmtId="0" fontId="3" fillId="0" borderId="0" xfId="0" applyFont="1" applyAlignment="1">
      <alignment horizontal="left" wrapText="1" indent="2"/>
    </xf>
    <xf numFmtId="0" fontId="3" fillId="0" borderId="0" xfId="0" applyFont="1" applyFill="1" applyAlignment="1">
      <alignment horizontal="left" indent="4"/>
    </xf>
    <xf numFmtId="41" fontId="6" fillId="4" borderId="2" xfId="1" applyNumberFormat="1" applyFont="1" applyFill="1" applyBorder="1" applyAlignment="1"/>
    <xf numFmtId="0" fontId="3" fillId="0" borderId="0" xfId="0" applyFont="1" applyFill="1" applyAlignment="1">
      <alignment wrapText="1"/>
    </xf>
    <xf numFmtId="41" fontId="2" fillId="5" borderId="0" xfId="1" applyNumberFormat="1" applyFont="1" applyFill="1" applyBorder="1" applyAlignment="1"/>
    <xf numFmtId="0" fontId="3" fillId="0" borderId="0" xfId="0" applyFont="1" applyFill="1" applyBorder="1" applyAlignment="1">
      <alignment wrapText="1"/>
    </xf>
    <xf numFmtId="164" fontId="2" fillId="5" borderId="1" xfId="1" applyNumberFormat="1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6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horizontal="left" vertical="top" wrapText="1"/>
    </xf>
    <xf numFmtId="0" fontId="2" fillId="0" borderId="0" xfId="1" applyNumberFormat="1" applyFont="1" applyFill="1" applyBorder="1" applyAlignment="1">
      <alignment wrapText="1"/>
    </xf>
    <xf numFmtId="0" fontId="2" fillId="0" borderId="0" xfId="0" applyFont="1" applyAlignment="1">
      <alignment vertical="top" wrapText="1"/>
    </xf>
    <xf numFmtId="41" fontId="6" fillId="0" borderId="0" xfId="0" applyNumberFormat="1" applyFont="1" applyFill="1" applyBorder="1" applyAlignment="1"/>
    <xf numFmtId="41" fontId="2" fillId="0" borderId="0" xfId="0" applyNumberFormat="1" applyFont="1" applyFill="1" applyBorder="1" applyAlignment="1"/>
    <xf numFmtId="41" fontId="6" fillId="0" borderId="0" xfId="0" applyNumberFormat="1" applyFont="1" applyBorder="1" applyAlignment="1"/>
    <xf numFmtId="41" fontId="2" fillId="0" borderId="0" xfId="0" applyNumberFormat="1" applyFont="1" applyBorder="1" applyAlignment="1"/>
    <xf numFmtId="0" fontId="2" fillId="0" borderId="0" xfId="1" applyNumberFormat="1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43" fontId="2" fillId="0" borderId="0" xfId="1" applyFont="1" applyAlignment="1"/>
    <xf numFmtId="43" fontId="2" fillId="0" borderId="0" xfId="0" applyNumberFormat="1" applyFont="1" applyAlignment="1"/>
    <xf numFmtId="0" fontId="2" fillId="0" borderId="0" xfId="0" applyFont="1" applyAlignment="1">
      <alignment horizontal="center" wrapText="1"/>
    </xf>
    <xf numFmtId="0" fontId="5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G184"/>
  <sheetViews>
    <sheetView tabSelected="1" topLeftCell="B1" zoomScale="90" zoomScaleNormal="90" workbookViewId="0">
      <pane xSplit="3" ySplit="3" topLeftCell="E4" activePane="bottomRight" state="frozen"/>
      <selection activeCell="B1" sqref="B1"/>
      <selection pane="topRight" activeCell="E1" sqref="E1"/>
      <selection pane="bottomLeft" activeCell="B4" sqref="B4"/>
      <selection pane="bottomRight" activeCell="D1" sqref="D1:L1"/>
    </sheetView>
  </sheetViews>
  <sheetFormatPr defaultRowHeight="14.25" outlineLevelRow="2" x14ac:dyDescent="0.2"/>
  <cols>
    <col min="1" max="1" width="17.28515625" style="1" hidden="1" customWidth="1"/>
    <col min="2" max="2" width="12.140625" style="1" customWidth="1"/>
    <col min="3" max="3" width="82" style="2" customWidth="1"/>
    <col min="4" max="4" width="25.85546875" style="34" customWidth="1"/>
    <col min="5" max="8" width="21.42578125" style="35" customWidth="1"/>
    <col min="9" max="9" width="21.42578125" style="1" customWidth="1"/>
    <col min="10" max="10" width="22.85546875" style="1" customWidth="1"/>
    <col min="11" max="30" width="21.42578125" style="1" customWidth="1"/>
    <col min="31" max="31" width="9.140625" style="1"/>
    <col min="32" max="32" width="12.140625" style="38" bestFit="1" customWidth="1"/>
    <col min="33" max="33" width="12.28515625" style="1" customWidth="1"/>
    <col min="34" max="16384" width="9.140625" style="1"/>
  </cols>
  <sheetData>
    <row r="1" spans="1:33" ht="57" customHeight="1" x14ac:dyDescent="0.2">
      <c r="D1" s="40" t="s">
        <v>277</v>
      </c>
      <c r="E1" s="40"/>
      <c r="F1" s="40"/>
      <c r="G1" s="40"/>
      <c r="H1" s="40"/>
      <c r="I1" s="40"/>
      <c r="J1" s="40"/>
      <c r="K1" s="40"/>
      <c r="L1" s="40"/>
    </row>
    <row r="2" spans="1:33" ht="19.5" customHeight="1" x14ac:dyDescent="0.25">
      <c r="C2" s="41" t="s">
        <v>26</v>
      </c>
      <c r="D2" s="41"/>
      <c r="E2" s="41"/>
      <c r="F2" s="41"/>
      <c r="G2" s="41"/>
      <c r="H2" s="41"/>
    </row>
    <row r="3" spans="1:33" ht="36.75" customHeight="1" x14ac:dyDescent="0.25">
      <c r="C3" s="3" t="s">
        <v>27</v>
      </c>
      <c r="D3" s="4" t="s">
        <v>28</v>
      </c>
      <c r="E3" s="5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7</v>
      </c>
      <c r="M3" s="5" t="s">
        <v>8</v>
      </c>
      <c r="N3" s="5" t="s">
        <v>9</v>
      </c>
      <c r="O3" s="5" t="s">
        <v>10</v>
      </c>
      <c r="P3" s="5" t="s">
        <v>11</v>
      </c>
      <c r="Q3" s="5" t="s">
        <v>12</v>
      </c>
      <c r="R3" s="5" t="s">
        <v>13</v>
      </c>
      <c r="S3" s="5" t="s">
        <v>14</v>
      </c>
      <c r="T3" s="5" t="s">
        <v>15</v>
      </c>
      <c r="U3" s="5" t="s">
        <v>16</v>
      </c>
      <c r="V3" s="5" t="s">
        <v>17</v>
      </c>
      <c r="W3" s="5" t="s">
        <v>18</v>
      </c>
      <c r="X3" s="5" t="s">
        <v>19</v>
      </c>
      <c r="Y3" s="5" t="s">
        <v>20</v>
      </c>
      <c r="Z3" s="5" t="s">
        <v>21</v>
      </c>
      <c r="AA3" s="5" t="s">
        <v>22</v>
      </c>
      <c r="AB3" s="5" t="s">
        <v>23</v>
      </c>
      <c r="AC3" s="5" t="s">
        <v>24</v>
      </c>
      <c r="AD3" s="5" t="s">
        <v>25</v>
      </c>
    </row>
    <row r="4" spans="1:33" ht="21" customHeight="1" x14ac:dyDescent="0.2">
      <c r="C4" s="6" t="s">
        <v>29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3" ht="17.100000000000001" customHeight="1" x14ac:dyDescent="0.2">
      <c r="C5" s="7" t="s">
        <v>30</v>
      </c>
      <c r="D5" s="8">
        <f>SUM(E5:AD5)</f>
        <v>4338152</v>
      </c>
      <c r="E5" s="8"/>
      <c r="F5" s="8"/>
      <c r="G5" s="8"/>
      <c r="H5" s="8">
        <v>2629622</v>
      </c>
      <c r="I5" s="8"/>
      <c r="J5" s="8"/>
      <c r="K5" s="8"/>
      <c r="L5" s="8"/>
      <c r="M5" s="8"/>
      <c r="N5" s="8"/>
      <c r="O5" s="8"/>
      <c r="P5" s="8"/>
      <c r="Q5" s="8"/>
      <c r="R5" s="8">
        <v>994958</v>
      </c>
      <c r="S5" s="8"/>
      <c r="T5" s="8"/>
      <c r="U5" s="8"/>
      <c r="V5" s="8">
        <v>713572</v>
      </c>
      <c r="W5" s="8"/>
      <c r="X5" s="8"/>
      <c r="Y5" s="8"/>
      <c r="Z5" s="8"/>
      <c r="AA5" s="8"/>
      <c r="AB5" s="8"/>
      <c r="AC5" s="8"/>
      <c r="AD5" s="8"/>
    </row>
    <row r="6" spans="1:33" ht="17.100000000000001" customHeight="1" x14ac:dyDescent="0.2">
      <c r="C6" s="7" t="s">
        <v>31</v>
      </c>
      <c r="D6" s="8">
        <f>SUM(E6:AD6)</f>
        <v>713572.08999999985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713572.08999999985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</row>
    <row r="7" spans="1:33" ht="18" customHeight="1" thickBot="1" x14ac:dyDescent="0.3">
      <c r="C7" s="9" t="s">
        <v>32</v>
      </c>
      <c r="D7" s="10">
        <f>SUM(E7:AD7)</f>
        <v>713572.08999999985</v>
      </c>
      <c r="E7" s="11">
        <f t="shared" ref="E7:AD7" si="0">E6</f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713572.08999999985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</row>
    <row r="8" spans="1:33" ht="17.100000000000001" customHeight="1" thickTop="1" x14ac:dyDescent="0.2">
      <c r="C8" s="7" t="s">
        <v>33</v>
      </c>
      <c r="D8" s="12">
        <f>SUM(E8:AD8)</f>
        <v>-3624579.91</v>
      </c>
      <c r="E8" s="12">
        <f t="shared" ref="E8:AD8" si="1">E7-E5</f>
        <v>0</v>
      </c>
      <c r="F8" s="12">
        <f t="shared" si="1"/>
        <v>0</v>
      </c>
      <c r="G8" s="12">
        <f t="shared" si="1"/>
        <v>0</v>
      </c>
      <c r="H8" s="12">
        <f t="shared" si="1"/>
        <v>-2629622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-994958</v>
      </c>
      <c r="S8" s="12">
        <f t="shared" si="1"/>
        <v>0</v>
      </c>
      <c r="T8" s="12">
        <f t="shared" si="1"/>
        <v>0</v>
      </c>
      <c r="U8" s="12">
        <f t="shared" si="1"/>
        <v>0</v>
      </c>
      <c r="V8" s="12">
        <f t="shared" si="1"/>
        <v>8.9999999850988388E-2</v>
      </c>
      <c r="W8" s="12">
        <f t="shared" si="1"/>
        <v>0</v>
      </c>
      <c r="X8" s="12">
        <f t="shared" si="1"/>
        <v>0</v>
      </c>
      <c r="Y8" s="12">
        <f t="shared" si="1"/>
        <v>0</v>
      </c>
      <c r="Z8" s="12">
        <f t="shared" si="1"/>
        <v>0</v>
      </c>
      <c r="AA8" s="12">
        <f t="shared" si="1"/>
        <v>0</v>
      </c>
      <c r="AB8" s="12">
        <f t="shared" si="1"/>
        <v>0</v>
      </c>
      <c r="AC8" s="12">
        <f t="shared" si="1"/>
        <v>0</v>
      </c>
      <c r="AD8" s="12">
        <f t="shared" si="1"/>
        <v>0</v>
      </c>
    </row>
    <row r="9" spans="1:33" ht="17.100000000000001" customHeight="1" x14ac:dyDescent="0.25">
      <c r="C9" s="9"/>
      <c r="D9" s="8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3" ht="21.75" customHeight="1" x14ac:dyDescent="0.25">
      <c r="C10" s="14" t="s">
        <v>34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3" ht="15" hidden="1" x14ac:dyDescent="0.25">
      <c r="A11" s="1" t="s">
        <v>35</v>
      </c>
      <c r="B11" s="1" t="s">
        <v>36</v>
      </c>
      <c r="C11" s="1" t="s">
        <v>37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3" ht="15" hidden="1" customHeight="1" outlineLevel="2" x14ac:dyDescent="0.2">
      <c r="A12" s="1" t="s">
        <v>38</v>
      </c>
      <c r="B12" s="1" t="s">
        <v>39</v>
      </c>
      <c r="C12" s="1" t="s">
        <v>40</v>
      </c>
      <c r="D12" s="15">
        <f t="shared" ref="D12:D29" si="2">SUM(E12:AD12)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G12" s="39">
        <f>+D12-AF12</f>
        <v>0</v>
      </c>
    </row>
    <row r="13" spans="1:33" ht="15" hidden="1" customHeight="1" outlineLevel="2" x14ac:dyDescent="0.2">
      <c r="A13" s="1" t="s">
        <v>38</v>
      </c>
      <c r="B13" s="1" t="s">
        <v>41</v>
      </c>
      <c r="C13" s="1" t="s">
        <v>42</v>
      </c>
      <c r="D13" s="15">
        <f t="shared" si="2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G13" s="39">
        <f t="shared" ref="AG13:AG76" si="3">+D13-AF13</f>
        <v>0</v>
      </c>
    </row>
    <row r="14" spans="1:33" ht="15" hidden="1" customHeight="1" outlineLevel="2" x14ac:dyDescent="0.2">
      <c r="A14" s="1" t="s">
        <v>38</v>
      </c>
      <c r="B14" s="1" t="s">
        <v>43</v>
      </c>
      <c r="C14" s="1" t="s">
        <v>44</v>
      </c>
      <c r="D14" s="15">
        <f t="shared" si="2"/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G14" s="39">
        <f t="shared" si="3"/>
        <v>0</v>
      </c>
    </row>
    <row r="15" spans="1:33" ht="15" hidden="1" customHeight="1" outlineLevel="2" x14ac:dyDescent="0.2">
      <c r="A15" s="1" t="s">
        <v>38</v>
      </c>
      <c r="B15" s="1" t="s">
        <v>45</v>
      </c>
      <c r="C15" s="1" t="s">
        <v>46</v>
      </c>
      <c r="D15" s="15">
        <f t="shared" si="2"/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G15" s="39">
        <f t="shared" si="3"/>
        <v>0</v>
      </c>
    </row>
    <row r="16" spans="1:33" ht="15" hidden="1" customHeight="1" outlineLevel="2" x14ac:dyDescent="0.2">
      <c r="A16" s="1" t="s">
        <v>38</v>
      </c>
      <c r="B16" s="1" t="s">
        <v>47</v>
      </c>
      <c r="C16" s="1" t="s">
        <v>48</v>
      </c>
      <c r="D16" s="15">
        <f t="shared" si="2"/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G16" s="39">
        <f t="shared" si="3"/>
        <v>0</v>
      </c>
    </row>
    <row r="17" spans="1:33" ht="15" hidden="1" customHeight="1" outlineLevel="2" x14ac:dyDescent="0.2">
      <c r="A17" s="1" t="s">
        <v>38</v>
      </c>
      <c r="B17" s="1" t="s">
        <v>49</v>
      </c>
      <c r="C17" s="1" t="s">
        <v>50</v>
      </c>
      <c r="D17" s="15">
        <f t="shared" si="2"/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G17" s="39">
        <f t="shared" si="3"/>
        <v>0</v>
      </c>
    </row>
    <row r="18" spans="1:33" ht="15" hidden="1" customHeight="1" outlineLevel="2" x14ac:dyDescent="0.2">
      <c r="A18" s="1" t="s">
        <v>38</v>
      </c>
      <c r="B18" s="1" t="s">
        <v>51</v>
      </c>
      <c r="C18" s="1" t="s">
        <v>52</v>
      </c>
      <c r="D18" s="15">
        <f t="shared" si="2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G18" s="39">
        <f t="shared" si="3"/>
        <v>0</v>
      </c>
    </row>
    <row r="19" spans="1:33" ht="15" hidden="1" customHeight="1" outlineLevel="2" x14ac:dyDescent="0.2">
      <c r="A19" s="1" t="s">
        <v>38</v>
      </c>
      <c r="B19" s="1" t="s">
        <v>53</v>
      </c>
      <c r="C19" s="1" t="s">
        <v>54</v>
      </c>
      <c r="D19" s="15">
        <f t="shared" si="2"/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G19" s="39">
        <f t="shared" si="3"/>
        <v>0</v>
      </c>
    </row>
    <row r="20" spans="1:33" ht="15" hidden="1" customHeight="1" outlineLevel="2" x14ac:dyDescent="0.2">
      <c r="A20" s="1" t="s">
        <v>38</v>
      </c>
      <c r="B20" s="1" t="s">
        <v>55</v>
      </c>
      <c r="C20" s="1" t="s">
        <v>56</v>
      </c>
      <c r="D20" s="15">
        <f t="shared" si="2"/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G20" s="39">
        <f t="shared" si="3"/>
        <v>0</v>
      </c>
    </row>
    <row r="21" spans="1:33" ht="15" hidden="1" customHeight="1" outlineLevel="2" x14ac:dyDescent="0.2">
      <c r="A21" s="1" t="s">
        <v>38</v>
      </c>
      <c r="B21" s="1" t="s">
        <v>57</v>
      </c>
      <c r="C21" s="1" t="s">
        <v>58</v>
      </c>
      <c r="D21" s="15">
        <f t="shared" si="2"/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G21" s="39">
        <f t="shared" si="3"/>
        <v>0</v>
      </c>
    </row>
    <row r="22" spans="1:33" ht="15" hidden="1" customHeight="1" outlineLevel="2" x14ac:dyDescent="0.2">
      <c r="A22" s="1" t="s">
        <v>38</v>
      </c>
      <c r="B22" s="1" t="s">
        <v>59</v>
      </c>
      <c r="C22" s="1" t="s">
        <v>60</v>
      </c>
      <c r="D22" s="15">
        <f t="shared" si="2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G22" s="39">
        <f t="shared" si="3"/>
        <v>0</v>
      </c>
    </row>
    <row r="23" spans="1:33" ht="15" hidden="1" customHeight="1" outlineLevel="2" x14ac:dyDescent="0.2">
      <c r="A23" s="1" t="s">
        <v>38</v>
      </c>
      <c r="B23" s="1" t="s">
        <v>61</v>
      </c>
      <c r="C23" s="1" t="s">
        <v>62</v>
      </c>
      <c r="D23" s="15">
        <f t="shared" si="2"/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G23" s="39">
        <f t="shared" si="3"/>
        <v>0</v>
      </c>
    </row>
    <row r="24" spans="1:33" ht="15" hidden="1" customHeight="1" outlineLevel="2" x14ac:dyDescent="0.2">
      <c r="A24" s="1" t="s">
        <v>38</v>
      </c>
      <c r="B24" s="1" t="s">
        <v>63</v>
      </c>
      <c r="C24" s="1" t="s">
        <v>64</v>
      </c>
      <c r="D24" s="15">
        <f t="shared" si="2"/>
        <v>99978.55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99978.55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G24" s="39">
        <f t="shared" si="3"/>
        <v>99978.55</v>
      </c>
    </row>
    <row r="25" spans="1:33" ht="15" hidden="1" customHeight="1" outlineLevel="2" x14ac:dyDescent="0.2">
      <c r="A25" s="1" t="s">
        <v>38</v>
      </c>
      <c r="B25" s="1" t="s">
        <v>65</v>
      </c>
      <c r="C25" s="1" t="s">
        <v>66</v>
      </c>
      <c r="D25" s="15">
        <f t="shared" si="2"/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G25" s="39">
        <f t="shared" si="3"/>
        <v>0</v>
      </c>
    </row>
    <row r="26" spans="1:33" ht="15" hidden="1" customHeight="1" outlineLevel="2" x14ac:dyDescent="0.2">
      <c r="A26" s="1" t="s">
        <v>38</v>
      </c>
      <c r="B26" s="1" t="s">
        <v>67</v>
      </c>
      <c r="C26" s="1" t="s">
        <v>68</v>
      </c>
      <c r="D26" s="15">
        <f t="shared" si="2"/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G26" s="39">
        <f t="shared" si="3"/>
        <v>0</v>
      </c>
    </row>
    <row r="27" spans="1:33" ht="15" hidden="1" customHeight="1" outlineLevel="2" x14ac:dyDescent="0.2">
      <c r="A27" s="1" t="s">
        <v>38</v>
      </c>
      <c r="B27" s="1" t="s">
        <v>69</v>
      </c>
      <c r="C27" s="1" t="s">
        <v>70</v>
      </c>
      <c r="D27" s="15">
        <f t="shared" si="2"/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G27" s="39">
        <f t="shared" si="3"/>
        <v>0</v>
      </c>
    </row>
    <row r="28" spans="1:33" ht="15" hidden="1" customHeight="1" outlineLevel="2" x14ac:dyDescent="0.2">
      <c r="A28" s="1" t="s">
        <v>38</v>
      </c>
      <c r="B28" s="1" t="s">
        <v>71</v>
      </c>
      <c r="C28" s="1" t="s">
        <v>72</v>
      </c>
      <c r="D28" s="15">
        <f t="shared" si="2"/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G28" s="39">
        <f t="shared" si="3"/>
        <v>0</v>
      </c>
    </row>
    <row r="29" spans="1:33" ht="15" hidden="1" customHeight="1" outlineLevel="2" x14ac:dyDescent="0.2">
      <c r="A29" s="1" t="s">
        <v>38</v>
      </c>
      <c r="B29" s="1" t="s">
        <v>73</v>
      </c>
      <c r="C29" s="1" t="s">
        <v>74</v>
      </c>
      <c r="D29" s="15">
        <f t="shared" si="2"/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G29" s="39">
        <f t="shared" si="3"/>
        <v>0</v>
      </c>
    </row>
    <row r="30" spans="1:33" ht="15" customHeight="1" outlineLevel="1" collapsed="1" x14ac:dyDescent="0.2">
      <c r="A30" s="6" t="s">
        <v>75</v>
      </c>
      <c r="C30" s="17" t="s">
        <v>76</v>
      </c>
      <c r="D30" s="15">
        <f t="shared" ref="D30:AD30" si="4">SUBTOTAL(9,D12:D29)</f>
        <v>99978.55</v>
      </c>
      <c r="E30" s="16">
        <f t="shared" si="4"/>
        <v>0</v>
      </c>
      <c r="F30" s="16">
        <f t="shared" si="4"/>
        <v>0</v>
      </c>
      <c r="G30" s="16">
        <f t="shared" si="4"/>
        <v>0</v>
      </c>
      <c r="H30" s="16">
        <f t="shared" si="4"/>
        <v>0</v>
      </c>
      <c r="I30" s="16">
        <f t="shared" si="4"/>
        <v>0</v>
      </c>
      <c r="J30" s="16">
        <f t="shared" si="4"/>
        <v>0</v>
      </c>
      <c r="K30" s="16">
        <f t="shared" si="4"/>
        <v>0</v>
      </c>
      <c r="L30" s="16">
        <f t="shared" si="4"/>
        <v>0</v>
      </c>
      <c r="M30" s="16">
        <f t="shared" si="4"/>
        <v>0</v>
      </c>
      <c r="N30" s="16">
        <f t="shared" si="4"/>
        <v>0</v>
      </c>
      <c r="O30" s="16">
        <f t="shared" si="4"/>
        <v>0</v>
      </c>
      <c r="P30" s="16">
        <f t="shared" si="4"/>
        <v>0</v>
      </c>
      <c r="Q30" s="16">
        <f t="shared" si="4"/>
        <v>0</v>
      </c>
      <c r="R30" s="16">
        <f t="shared" si="4"/>
        <v>0</v>
      </c>
      <c r="S30" s="16">
        <f t="shared" si="4"/>
        <v>0</v>
      </c>
      <c r="T30" s="16">
        <f t="shared" si="4"/>
        <v>0</v>
      </c>
      <c r="U30" s="16">
        <f t="shared" si="4"/>
        <v>0</v>
      </c>
      <c r="V30" s="16">
        <f t="shared" si="4"/>
        <v>99978.55</v>
      </c>
      <c r="W30" s="16">
        <f t="shared" si="4"/>
        <v>0</v>
      </c>
      <c r="X30" s="16">
        <f t="shared" si="4"/>
        <v>0</v>
      </c>
      <c r="Y30" s="16">
        <f t="shared" si="4"/>
        <v>0</v>
      </c>
      <c r="Z30" s="16">
        <f t="shared" si="4"/>
        <v>0</v>
      </c>
      <c r="AA30" s="16">
        <f t="shared" si="4"/>
        <v>0</v>
      </c>
      <c r="AB30" s="16">
        <f t="shared" si="4"/>
        <v>0</v>
      </c>
      <c r="AC30" s="16">
        <f t="shared" si="4"/>
        <v>0</v>
      </c>
      <c r="AD30" s="16">
        <f t="shared" si="4"/>
        <v>0</v>
      </c>
      <c r="AG30" s="39"/>
    </row>
    <row r="31" spans="1:33" ht="15" hidden="1" customHeight="1" outlineLevel="2" x14ac:dyDescent="0.2">
      <c r="A31" s="1" t="s">
        <v>77</v>
      </c>
      <c r="B31" s="1" t="s">
        <v>78</v>
      </c>
      <c r="C31" s="1" t="s">
        <v>79</v>
      </c>
      <c r="D31" s="15">
        <f t="shared" ref="D31:D154" si="5">SUM(E31:AD31)</f>
        <v>109075.59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109075.59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G31" s="39">
        <f t="shared" si="3"/>
        <v>109075.59</v>
      </c>
    </row>
    <row r="32" spans="1:33" ht="15" customHeight="1" outlineLevel="1" collapsed="1" x14ac:dyDescent="0.2">
      <c r="A32" s="6" t="s">
        <v>80</v>
      </c>
      <c r="C32" s="17" t="s">
        <v>81</v>
      </c>
      <c r="D32" s="15">
        <f t="shared" ref="D32:AD32" si="6">SUBTOTAL(9,D31:D31)</f>
        <v>109075.59</v>
      </c>
      <c r="E32" s="16">
        <f t="shared" si="6"/>
        <v>0</v>
      </c>
      <c r="F32" s="16">
        <f t="shared" si="6"/>
        <v>0</v>
      </c>
      <c r="G32" s="16">
        <f t="shared" si="6"/>
        <v>0</v>
      </c>
      <c r="H32" s="16">
        <f t="shared" si="6"/>
        <v>0</v>
      </c>
      <c r="I32" s="16">
        <f t="shared" si="6"/>
        <v>0</v>
      </c>
      <c r="J32" s="16">
        <f t="shared" si="6"/>
        <v>0</v>
      </c>
      <c r="K32" s="16">
        <f t="shared" si="6"/>
        <v>0</v>
      </c>
      <c r="L32" s="16">
        <f t="shared" si="6"/>
        <v>0</v>
      </c>
      <c r="M32" s="16">
        <f t="shared" si="6"/>
        <v>0</v>
      </c>
      <c r="N32" s="16">
        <f t="shared" si="6"/>
        <v>0</v>
      </c>
      <c r="O32" s="16">
        <f t="shared" si="6"/>
        <v>0</v>
      </c>
      <c r="P32" s="16">
        <f t="shared" si="6"/>
        <v>0</v>
      </c>
      <c r="Q32" s="16">
        <f t="shared" si="6"/>
        <v>0</v>
      </c>
      <c r="R32" s="16">
        <f t="shared" si="6"/>
        <v>0</v>
      </c>
      <c r="S32" s="16">
        <f t="shared" si="6"/>
        <v>0</v>
      </c>
      <c r="T32" s="16">
        <f t="shared" si="6"/>
        <v>0</v>
      </c>
      <c r="U32" s="16">
        <f t="shared" si="6"/>
        <v>0</v>
      </c>
      <c r="V32" s="16">
        <f t="shared" si="6"/>
        <v>109075.59</v>
      </c>
      <c r="W32" s="16">
        <f t="shared" si="6"/>
        <v>0</v>
      </c>
      <c r="X32" s="16">
        <f t="shared" si="6"/>
        <v>0</v>
      </c>
      <c r="Y32" s="16">
        <f t="shared" si="6"/>
        <v>0</v>
      </c>
      <c r="Z32" s="16">
        <f t="shared" si="6"/>
        <v>0</v>
      </c>
      <c r="AA32" s="16">
        <f t="shared" si="6"/>
        <v>0</v>
      </c>
      <c r="AB32" s="16">
        <f t="shared" si="6"/>
        <v>0</v>
      </c>
      <c r="AC32" s="16">
        <f t="shared" si="6"/>
        <v>0</v>
      </c>
      <c r="AD32" s="16">
        <f t="shared" si="6"/>
        <v>0</v>
      </c>
      <c r="AG32" s="39"/>
    </row>
    <row r="33" spans="1:33" ht="15" hidden="1" customHeight="1" outlineLevel="2" x14ac:dyDescent="0.2">
      <c r="A33" s="1" t="s">
        <v>82</v>
      </c>
      <c r="B33" s="1" t="s">
        <v>83</v>
      </c>
      <c r="C33" s="1" t="s">
        <v>84</v>
      </c>
      <c r="D33" s="15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G33" s="39">
        <f t="shared" si="3"/>
        <v>0</v>
      </c>
    </row>
    <row r="34" spans="1:33" ht="15" hidden="1" customHeight="1" outlineLevel="2" x14ac:dyDescent="0.2">
      <c r="A34" s="1" t="s">
        <v>82</v>
      </c>
      <c r="B34" s="1" t="s">
        <v>85</v>
      </c>
      <c r="C34" s="1" t="s">
        <v>86</v>
      </c>
      <c r="D34" s="15">
        <f t="shared" si="5"/>
        <v>19362.13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19362.13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G34" s="39">
        <f t="shared" si="3"/>
        <v>19362.13</v>
      </c>
    </row>
    <row r="35" spans="1:33" ht="15" hidden="1" customHeight="1" outlineLevel="2" x14ac:dyDescent="0.2">
      <c r="A35" s="1" t="s">
        <v>82</v>
      </c>
      <c r="B35" s="1" t="s">
        <v>87</v>
      </c>
      <c r="C35" s="1" t="s">
        <v>88</v>
      </c>
      <c r="D35" s="15">
        <f t="shared" si="5"/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G35" s="39">
        <f t="shared" si="3"/>
        <v>0</v>
      </c>
    </row>
    <row r="36" spans="1:33" ht="15" hidden="1" customHeight="1" outlineLevel="2" x14ac:dyDescent="0.2">
      <c r="A36" s="1" t="s">
        <v>82</v>
      </c>
      <c r="B36" s="1" t="s">
        <v>89</v>
      </c>
      <c r="C36" s="1" t="s">
        <v>90</v>
      </c>
      <c r="D36" s="15">
        <f t="shared" si="5"/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G36" s="39">
        <f t="shared" si="3"/>
        <v>0</v>
      </c>
    </row>
    <row r="37" spans="1:33" ht="15" hidden="1" customHeight="1" outlineLevel="2" x14ac:dyDescent="0.2">
      <c r="A37" s="1" t="s">
        <v>82</v>
      </c>
      <c r="B37" s="1" t="s">
        <v>91</v>
      </c>
      <c r="C37" s="1" t="s">
        <v>92</v>
      </c>
      <c r="D37" s="15">
        <f t="shared" si="5"/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G37" s="39">
        <f t="shared" si="3"/>
        <v>0</v>
      </c>
    </row>
    <row r="38" spans="1:33" ht="15" hidden="1" customHeight="1" outlineLevel="2" x14ac:dyDescent="0.2">
      <c r="A38" s="1" t="s">
        <v>82</v>
      </c>
      <c r="B38" s="1" t="s">
        <v>93</v>
      </c>
      <c r="C38" s="1" t="s">
        <v>94</v>
      </c>
      <c r="D38" s="15">
        <f t="shared" si="5"/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G38" s="39">
        <f t="shared" si="3"/>
        <v>0</v>
      </c>
    </row>
    <row r="39" spans="1:33" ht="15" hidden="1" customHeight="1" outlineLevel="2" x14ac:dyDescent="0.2">
      <c r="A39" s="1" t="s">
        <v>82</v>
      </c>
      <c r="B39" s="1" t="s">
        <v>95</v>
      </c>
      <c r="C39" s="1" t="s">
        <v>96</v>
      </c>
      <c r="D39" s="15">
        <f t="shared" si="5"/>
        <v>1361.46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1361.46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G39" s="39">
        <f t="shared" si="3"/>
        <v>1361.46</v>
      </c>
    </row>
    <row r="40" spans="1:33" ht="15" hidden="1" customHeight="1" outlineLevel="2" x14ac:dyDescent="0.2">
      <c r="A40" s="1" t="s">
        <v>82</v>
      </c>
      <c r="B40" s="1" t="s">
        <v>97</v>
      </c>
      <c r="C40" s="1" t="s">
        <v>98</v>
      </c>
      <c r="D40" s="15">
        <f t="shared" si="5"/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G40" s="39">
        <f t="shared" si="3"/>
        <v>0</v>
      </c>
    </row>
    <row r="41" spans="1:33" ht="15" hidden="1" customHeight="1" outlineLevel="2" x14ac:dyDescent="0.2">
      <c r="A41" s="1" t="s">
        <v>82</v>
      </c>
      <c r="B41" s="1" t="s">
        <v>99</v>
      </c>
      <c r="C41" s="1" t="s">
        <v>100</v>
      </c>
      <c r="D41" s="15">
        <f t="shared" si="5"/>
        <v>10561.91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10561.91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G41" s="39">
        <f t="shared" si="3"/>
        <v>10561.91</v>
      </c>
    </row>
    <row r="42" spans="1:33" ht="15" hidden="1" customHeight="1" outlineLevel="2" x14ac:dyDescent="0.2">
      <c r="A42" s="1" t="s">
        <v>82</v>
      </c>
      <c r="B42" s="1" t="s">
        <v>101</v>
      </c>
      <c r="C42" s="1" t="s">
        <v>102</v>
      </c>
      <c r="D42" s="15">
        <f t="shared" si="5"/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G42" s="39">
        <f t="shared" si="3"/>
        <v>0</v>
      </c>
    </row>
    <row r="43" spans="1:33" ht="15" hidden="1" customHeight="1" outlineLevel="2" x14ac:dyDescent="0.2">
      <c r="A43" s="1" t="s">
        <v>82</v>
      </c>
      <c r="B43" s="1" t="s">
        <v>103</v>
      </c>
      <c r="C43" s="1" t="s">
        <v>104</v>
      </c>
      <c r="D43" s="15">
        <f t="shared" si="5"/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G43" s="39">
        <f t="shared" si="3"/>
        <v>0</v>
      </c>
    </row>
    <row r="44" spans="1:33" ht="15" hidden="1" customHeight="1" outlineLevel="2" x14ac:dyDescent="0.2">
      <c r="A44" s="1" t="s">
        <v>82</v>
      </c>
      <c r="B44" s="1" t="s">
        <v>105</v>
      </c>
      <c r="C44" s="1" t="s">
        <v>106</v>
      </c>
      <c r="D44" s="15">
        <f t="shared" si="5"/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G44" s="39">
        <f t="shared" si="3"/>
        <v>0</v>
      </c>
    </row>
    <row r="45" spans="1:33" ht="15" hidden="1" customHeight="1" outlineLevel="2" x14ac:dyDescent="0.2">
      <c r="A45" s="1" t="s">
        <v>82</v>
      </c>
      <c r="B45" s="1" t="s">
        <v>107</v>
      </c>
      <c r="C45" s="1" t="s">
        <v>108</v>
      </c>
      <c r="D45" s="15">
        <f t="shared" si="5"/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G45" s="39">
        <f t="shared" si="3"/>
        <v>0</v>
      </c>
    </row>
    <row r="46" spans="1:33" ht="15" hidden="1" customHeight="1" outlineLevel="2" x14ac:dyDescent="0.2">
      <c r="A46" s="1" t="s">
        <v>82</v>
      </c>
      <c r="B46" s="1" t="s">
        <v>109</v>
      </c>
      <c r="C46" s="1" t="s">
        <v>110</v>
      </c>
      <c r="D46" s="15">
        <f t="shared" si="5"/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G46" s="39">
        <f t="shared" si="3"/>
        <v>0</v>
      </c>
    </row>
    <row r="47" spans="1:33" ht="15" hidden="1" customHeight="1" outlineLevel="2" x14ac:dyDescent="0.2">
      <c r="A47" s="1" t="s">
        <v>82</v>
      </c>
      <c r="B47" s="1" t="s">
        <v>111</v>
      </c>
      <c r="C47" s="1" t="s">
        <v>112</v>
      </c>
      <c r="D47" s="15">
        <f t="shared" si="5"/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G47" s="39">
        <f t="shared" si="3"/>
        <v>0</v>
      </c>
    </row>
    <row r="48" spans="1:33" ht="15" hidden="1" customHeight="1" outlineLevel="2" x14ac:dyDescent="0.2">
      <c r="A48" s="1" t="s">
        <v>82</v>
      </c>
      <c r="B48" s="1" t="s">
        <v>113</v>
      </c>
      <c r="C48" s="1" t="s">
        <v>114</v>
      </c>
      <c r="D48" s="15">
        <f t="shared" si="5"/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G48" s="39">
        <f t="shared" si="3"/>
        <v>0</v>
      </c>
    </row>
    <row r="49" spans="1:33" ht="15" hidden="1" customHeight="1" outlineLevel="2" x14ac:dyDescent="0.2">
      <c r="A49" s="1" t="s">
        <v>82</v>
      </c>
      <c r="B49" s="1" t="s">
        <v>115</v>
      </c>
      <c r="C49" s="1" t="s">
        <v>116</v>
      </c>
      <c r="D49" s="15">
        <f t="shared" si="5"/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G49" s="39">
        <f t="shared" si="3"/>
        <v>0</v>
      </c>
    </row>
    <row r="50" spans="1:33" ht="15" hidden="1" customHeight="1" outlineLevel="2" x14ac:dyDescent="0.2">
      <c r="A50" s="1" t="s">
        <v>82</v>
      </c>
      <c r="B50" s="1" t="s">
        <v>117</v>
      </c>
      <c r="C50" s="1" t="s">
        <v>118</v>
      </c>
      <c r="D50" s="15">
        <f t="shared" si="5"/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G50" s="39">
        <f t="shared" si="3"/>
        <v>0</v>
      </c>
    </row>
    <row r="51" spans="1:33" ht="15" hidden="1" customHeight="1" outlineLevel="2" x14ac:dyDescent="0.2">
      <c r="A51" s="1" t="s">
        <v>82</v>
      </c>
      <c r="B51" s="1" t="s">
        <v>119</v>
      </c>
      <c r="C51" s="1" t="s">
        <v>120</v>
      </c>
      <c r="D51" s="15">
        <f t="shared" si="5"/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G51" s="39">
        <f t="shared" si="3"/>
        <v>0</v>
      </c>
    </row>
    <row r="52" spans="1:33" ht="15" hidden="1" customHeight="1" outlineLevel="2" x14ac:dyDescent="0.2">
      <c r="A52" s="1" t="s">
        <v>82</v>
      </c>
      <c r="B52" s="1" t="s">
        <v>121</v>
      </c>
      <c r="C52" s="1" t="s">
        <v>122</v>
      </c>
      <c r="D52" s="15">
        <f t="shared" si="5"/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G52" s="39">
        <f t="shared" si="3"/>
        <v>0</v>
      </c>
    </row>
    <row r="53" spans="1:33" ht="15" hidden="1" customHeight="1" outlineLevel="2" x14ac:dyDescent="0.2">
      <c r="A53" s="1" t="s">
        <v>82</v>
      </c>
      <c r="B53" s="1" t="s">
        <v>123</v>
      </c>
      <c r="C53" s="1" t="s">
        <v>124</v>
      </c>
      <c r="D53" s="15">
        <f t="shared" si="5"/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G53" s="39">
        <f t="shared" si="3"/>
        <v>0</v>
      </c>
    </row>
    <row r="54" spans="1:33" ht="15" hidden="1" customHeight="1" outlineLevel="2" x14ac:dyDescent="0.2">
      <c r="A54" s="1" t="s">
        <v>82</v>
      </c>
      <c r="B54" s="1" t="s">
        <v>125</v>
      </c>
      <c r="C54" s="1" t="s">
        <v>126</v>
      </c>
      <c r="D54" s="15">
        <f t="shared" si="5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G54" s="39">
        <f t="shared" si="3"/>
        <v>0</v>
      </c>
    </row>
    <row r="55" spans="1:33" ht="15" hidden="1" customHeight="1" outlineLevel="2" x14ac:dyDescent="0.2">
      <c r="A55" s="1" t="s">
        <v>82</v>
      </c>
      <c r="B55" s="1" t="s">
        <v>127</v>
      </c>
      <c r="C55" s="1" t="s">
        <v>128</v>
      </c>
      <c r="D55" s="15">
        <f t="shared" si="5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G55" s="39">
        <f t="shared" si="3"/>
        <v>0</v>
      </c>
    </row>
    <row r="56" spans="1:33" ht="15" hidden="1" customHeight="1" outlineLevel="2" x14ac:dyDescent="0.2">
      <c r="A56" s="1" t="s">
        <v>82</v>
      </c>
      <c r="B56" s="1" t="s">
        <v>129</v>
      </c>
      <c r="C56" s="1" t="s">
        <v>130</v>
      </c>
      <c r="D56" s="15">
        <f t="shared" si="5"/>
        <v>380.93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380.93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G56" s="39">
        <f t="shared" si="3"/>
        <v>380.93</v>
      </c>
    </row>
    <row r="57" spans="1:33" ht="15" hidden="1" customHeight="1" outlineLevel="2" x14ac:dyDescent="0.2">
      <c r="A57" s="1" t="s">
        <v>82</v>
      </c>
      <c r="B57" s="1" t="s">
        <v>131</v>
      </c>
      <c r="C57" s="1" t="s">
        <v>132</v>
      </c>
      <c r="D57" s="15">
        <f t="shared" si="5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G57" s="39">
        <f t="shared" si="3"/>
        <v>0</v>
      </c>
    </row>
    <row r="58" spans="1:33" ht="15" hidden="1" customHeight="1" outlineLevel="2" x14ac:dyDescent="0.2">
      <c r="A58" s="1" t="s">
        <v>82</v>
      </c>
      <c r="B58" s="1" t="s">
        <v>133</v>
      </c>
      <c r="C58" s="1" t="s">
        <v>134</v>
      </c>
      <c r="D58" s="15">
        <f t="shared" si="5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G58" s="39">
        <f t="shared" si="3"/>
        <v>0</v>
      </c>
    </row>
    <row r="59" spans="1:33" ht="15" hidden="1" customHeight="1" outlineLevel="2" x14ac:dyDescent="0.2">
      <c r="A59" s="1" t="s">
        <v>82</v>
      </c>
      <c r="B59" s="1" t="s">
        <v>135</v>
      </c>
      <c r="C59" s="1" t="s">
        <v>136</v>
      </c>
      <c r="D59" s="15">
        <f t="shared" si="5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G59" s="39">
        <f t="shared" si="3"/>
        <v>0</v>
      </c>
    </row>
    <row r="60" spans="1:33" ht="15" hidden="1" customHeight="1" outlineLevel="2" x14ac:dyDescent="0.2">
      <c r="A60" s="1" t="s">
        <v>82</v>
      </c>
      <c r="B60" s="1" t="s">
        <v>137</v>
      </c>
      <c r="C60" s="1" t="s">
        <v>138</v>
      </c>
      <c r="D60" s="15">
        <f t="shared" si="5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G60" s="39">
        <f t="shared" si="3"/>
        <v>0</v>
      </c>
    </row>
    <row r="61" spans="1:33" ht="15" hidden="1" customHeight="1" outlineLevel="2" x14ac:dyDescent="0.2">
      <c r="A61" s="1" t="s">
        <v>82</v>
      </c>
      <c r="B61" s="1" t="s">
        <v>139</v>
      </c>
      <c r="C61" s="1" t="s">
        <v>140</v>
      </c>
      <c r="D61" s="15">
        <f t="shared" si="5"/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G61" s="39">
        <f t="shared" si="3"/>
        <v>0</v>
      </c>
    </row>
    <row r="62" spans="1:33" ht="15" hidden="1" customHeight="1" outlineLevel="2" x14ac:dyDescent="0.2">
      <c r="A62" s="1" t="s">
        <v>82</v>
      </c>
      <c r="B62" s="1" t="s">
        <v>141</v>
      </c>
      <c r="C62" s="1" t="s">
        <v>142</v>
      </c>
      <c r="D62" s="15">
        <f t="shared" si="5"/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G62" s="39">
        <f t="shared" si="3"/>
        <v>0</v>
      </c>
    </row>
    <row r="63" spans="1:33" ht="15" hidden="1" customHeight="1" outlineLevel="2" x14ac:dyDescent="0.2">
      <c r="A63" s="1" t="s">
        <v>82</v>
      </c>
      <c r="B63" s="1" t="s">
        <v>143</v>
      </c>
      <c r="C63" s="1" t="s">
        <v>144</v>
      </c>
      <c r="D63" s="15">
        <f t="shared" si="5"/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G63" s="39">
        <f t="shared" si="3"/>
        <v>0</v>
      </c>
    </row>
    <row r="64" spans="1:33" ht="15" hidden="1" customHeight="1" outlineLevel="2" x14ac:dyDescent="0.2">
      <c r="A64" s="1" t="s">
        <v>82</v>
      </c>
      <c r="B64" s="1" t="s">
        <v>145</v>
      </c>
      <c r="C64" s="1" t="s">
        <v>146</v>
      </c>
      <c r="D64" s="15">
        <f t="shared" si="5"/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G64" s="39">
        <f t="shared" si="3"/>
        <v>0</v>
      </c>
    </row>
    <row r="65" spans="1:33" ht="15" hidden="1" customHeight="1" outlineLevel="2" x14ac:dyDescent="0.2">
      <c r="A65" s="1" t="s">
        <v>82</v>
      </c>
      <c r="B65" s="1" t="s">
        <v>147</v>
      </c>
      <c r="C65" s="1" t="s">
        <v>148</v>
      </c>
      <c r="D65" s="15">
        <f t="shared" si="5"/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G65" s="39">
        <f t="shared" si="3"/>
        <v>0</v>
      </c>
    </row>
    <row r="66" spans="1:33" ht="15" hidden="1" customHeight="1" outlineLevel="2" x14ac:dyDescent="0.2">
      <c r="A66" s="1" t="s">
        <v>82</v>
      </c>
      <c r="B66" s="1" t="s">
        <v>149</v>
      </c>
      <c r="C66" s="1" t="s">
        <v>150</v>
      </c>
      <c r="D66" s="15">
        <f t="shared" si="5"/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G66" s="39">
        <f t="shared" si="3"/>
        <v>0</v>
      </c>
    </row>
    <row r="67" spans="1:33" ht="15" hidden="1" customHeight="1" outlineLevel="2" x14ac:dyDescent="0.2">
      <c r="A67" s="1" t="s">
        <v>82</v>
      </c>
      <c r="B67" s="1" t="s">
        <v>151</v>
      </c>
      <c r="C67" s="1" t="s">
        <v>152</v>
      </c>
      <c r="D67" s="15">
        <f t="shared" si="5"/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G67" s="39">
        <f t="shared" si="3"/>
        <v>0</v>
      </c>
    </row>
    <row r="68" spans="1:33" ht="15" hidden="1" customHeight="1" outlineLevel="2" x14ac:dyDescent="0.2">
      <c r="A68" s="1" t="s">
        <v>82</v>
      </c>
      <c r="B68" s="1" t="s">
        <v>153</v>
      </c>
      <c r="C68" s="1" t="s">
        <v>154</v>
      </c>
      <c r="D68" s="15">
        <f t="shared" si="5"/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G68" s="39">
        <f t="shared" si="3"/>
        <v>0</v>
      </c>
    </row>
    <row r="69" spans="1:33" ht="15" hidden="1" customHeight="1" outlineLevel="2" x14ac:dyDescent="0.2">
      <c r="A69" s="1" t="s">
        <v>82</v>
      </c>
      <c r="B69" s="1" t="s">
        <v>155</v>
      </c>
      <c r="C69" s="1" t="s">
        <v>156</v>
      </c>
      <c r="D69" s="15">
        <f t="shared" si="5"/>
        <v>1188.45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1188.45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G69" s="39">
        <f t="shared" si="3"/>
        <v>1188.45</v>
      </c>
    </row>
    <row r="70" spans="1:33" ht="15" hidden="1" customHeight="1" outlineLevel="2" x14ac:dyDescent="0.2">
      <c r="A70" s="1" t="s">
        <v>82</v>
      </c>
      <c r="B70" s="1" t="s">
        <v>157</v>
      </c>
      <c r="C70" s="1" t="s">
        <v>158</v>
      </c>
      <c r="D70" s="15">
        <f t="shared" si="5"/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G70" s="39">
        <f t="shared" si="3"/>
        <v>0</v>
      </c>
    </row>
    <row r="71" spans="1:33" ht="15" hidden="1" customHeight="1" outlineLevel="2" x14ac:dyDescent="0.2">
      <c r="A71" s="1" t="s">
        <v>82</v>
      </c>
      <c r="B71" s="1" t="s">
        <v>159</v>
      </c>
      <c r="C71" s="1" t="s">
        <v>160</v>
      </c>
      <c r="D71" s="15">
        <f t="shared" si="5"/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G71" s="39">
        <f t="shared" si="3"/>
        <v>0</v>
      </c>
    </row>
    <row r="72" spans="1:33" ht="15" hidden="1" customHeight="1" outlineLevel="2" x14ac:dyDescent="0.2">
      <c r="A72" s="1" t="s">
        <v>82</v>
      </c>
      <c r="B72" s="1" t="s">
        <v>161</v>
      </c>
      <c r="C72" s="1" t="s">
        <v>162</v>
      </c>
      <c r="D72" s="15">
        <f t="shared" si="5"/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G72" s="39">
        <f t="shared" si="3"/>
        <v>0</v>
      </c>
    </row>
    <row r="73" spans="1:33" ht="15" hidden="1" customHeight="1" outlineLevel="2" x14ac:dyDescent="0.2">
      <c r="A73" s="1" t="s">
        <v>82</v>
      </c>
      <c r="B73" s="1" t="s">
        <v>163</v>
      </c>
      <c r="C73" s="1" t="s">
        <v>164</v>
      </c>
      <c r="D73" s="15">
        <f t="shared" si="5"/>
        <v>2861.21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2861.21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G73" s="39">
        <f t="shared" si="3"/>
        <v>2861.21</v>
      </c>
    </row>
    <row r="74" spans="1:33" ht="15" hidden="1" customHeight="1" outlineLevel="2" x14ac:dyDescent="0.2">
      <c r="A74" s="1" t="s">
        <v>82</v>
      </c>
      <c r="B74" s="1" t="s">
        <v>165</v>
      </c>
      <c r="C74" s="1" t="s">
        <v>166</v>
      </c>
      <c r="D74" s="15">
        <f t="shared" si="5"/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G74" s="39">
        <f t="shared" si="3"/>
        <v>0</v>
      </c>
    </row>
    <row r="75" spans="1:33" ht="15" hidden="1" customHeight="1" outlineLevel="2" x14ac:dyDescent="0.2">
      <c r="A75" s="1" t="s">
        <v>82</v>
      </c>
      <c r="B75" s="1" t="s">
        <v>167</v>
      </c>
      <c r="C75" s="1" t="s">
        <v>168</v>
      </c>
      <c r="D75" s="15">
        <f t="shared" si="5"/>
        <v>1245.6600000000001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1245.6600000000001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G75" s="39">
        <f t="shared" si="3"/>
        <v>1245.6600000000001</v>
      </c>
    </row>
    <row r="76" spans="1:33" ht="15" hidden="1" customHeight="1" outlineLevel="2" x14ac:dyDescent="0.2">
      <c r="A76" s="1" t="s">
        <v>82</v>
      </c>
      <c r="B76" s="1" t="s">
        <v>169</v>
      </c>
      <c r="C76" s="1" t="s">
        <v>170</v>
      </c>
      <c r="D76" s="15">
        <f t="shared" si="5"/>
        <v>15170.74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15170.74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G76" s="39">
        <f t="shared" si="3"/>
        <v>15170.74</v>
      </c>
    </row>
    <row r="77" spans="1:33" ht="15" hidden="1" customHeight="1" outlineLevel="2" x14ac:dyDescent="0.2">
      <c r="A77" s="1" t="s">
        <v>82</v>
      </c>
      <c r="B77" s="1" t="s">
        <v>171</v>
      </c>
      <c r="C77" s="1" t="s">
        <v>172</v>
      </c>
      <c r="D77" s="15">
        <f t="shared" si="5"/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G77" s="39">
        <f t="shared" ref="AG77:AG140" si="7">+D77-AF77</f>
        <v>0</v>
      </c>
    </row>
    <row r="78" spans="1:33" ht="15" hidden="1" customHeight="1" outlineLevel="2" x14ac:dyDescent="0.2">
      <c r="A78" s="1" t="s">
        <v>82</v>
      </c>
      <c r="B78" s="1" t="s">
        <v>173</v>
      </c>
      <c r="C78" s="1" t="s">
        <v>174</v>
      </c>
      <c r="D78" s="15">
        <f t="shared" si="5"/>
        <v>9255.36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9255.36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G78" s="39">
        <f t="shared" si="7"/>
        <v>9255.36</v>
      </c>
    </row>
    <row r="79" spans="1:33" ht="15" hidden="1" customHeight="1" outlineLevel="2" x14ac:dyDescent="0.2">
      <c r="A79" s="1" t="s">
        <v>82</v>
      </c>
      <c r="B79" s="1" t="s">
        <v>175</v>
      </c>
      <c r="C79" s="1" t="s">
        <v>176</v>
      </c>
      <c r="D79" s="15">
        <f t="shared" si="5"/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  <c r="AG79" s="39">
        <f t="shared" si="7"/>
        <v>0</v>
      </c>
    </row>
    <row r="80" spans="1:33" ht="15" hidden="1" customHeight="1" outlineLevel="2" x14ac:dyDescent="0.2">
      <c r="A80" s="1" t="s">
        <v>82</v>
      </c>
      <c r="B80" s="1" t="s">
        <v>177</v>
      </c>
      <c r="C80" s="1" t="s">
        <v>178</v>
      </c>
      <c r="D80" s="15">
        <f t="shared" si="5"/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G80" s="39">
        <f t="shared" si="7"/>
        <v>0</v>
      </c>
    </row>
    <row r="81" spans="1:33" ht="15" hidden="1" customHeight="1" outlineLevel="2" x14ac:dyDescent="0.2">
      <c r="A81" s="1" t="s">
        <v>82</v>
      </c>
      <c r="B81" s="1" t="s">
        <v>179</v>
      </c>
      <c r="C81" s="1" t="s">
        <v>180</v>
      </c>
      <c r="D81" s="15">
        <f t="shared" si="5"/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G81" s="39">
        <f t="shared" si="7"/>
        <v>0</v>
      </c>
    </row>
    <row r="82" spans="1:33" ht="15" hidden="1" customHeight="1" outlineLevel="2" x14ac:dyDescent="0.2">
      <c r="A82" s="1" t="s">
        <v>82</v>
      </c>
      <c r="B82" s="1" t="s">
        <v>181</v>
      </c>
      <c r="C82" s="1" t="s">
        <v>182</v>
      </c>
      <c r="D82" s="15">
        <f t="shared" si="5"/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G82" s="39">
        <f t="shared" si="7"/>
        <v>0</v>
      </c>
    </row>
    <row r="83" spans="1:33" ht="15" customHeight="1" outlineLevel="1" collapsed="1" x14ac:dyDescent="0.2">
      <c r="A83" s="6" t="s">
        <v>183</v>
      </c>
      <c r="C83" s="17" t="s">
        <v>184</v>
      </c>
      <c r="D83" s="15">
        <f t="shared" ref="D83:AD83" si="8">SUBTOTAL(9,D33:D82)</f>
        <v>61387.85</v>
      </c>
      <c r="E83" s="16">
        <f t="shared" si="8"/>
        <v>0</v>
      </c>
      <c r="F83" s="16">
        <f t="shared" si="8"/>
        <v>0</v>
      </c>
      <c r="G83" s="16">
        <f t="shared" si="8"/>
        <v>0</v>
      </c>
      <c r="H83" s="16">
        <f t="shared" si="8"/>
        <v>0</v>
      </c>
      <c r="I83" s="16">
        <f t="shared" si="8"/>
        <v>0</v>
      </c>
      <c r="J83" s="16">
        <f t="shared" si="8"/>
        <v>0</v>
      </c>
      <c r="K83" s="16">
        <f t="shared" si="8"/>
        <v>0</v>
      </c>
      <c r="L83" s="16">
        <f t="shared" si="8"/>
        <v>0</v>
      </c>
      <c r="M83" s="16">
        <f t="shared" si="8"/>
        <v>0</v>
      </c>
      <c r="N83" s="16">
        <f t="shared" si="8"/>
        <v>0</v>
      </c>
      <c r="O83" s="16">
        <f t="shared" si="8"/>
        <v>0</v>
      </c>
      <c r="P83" s="16">
        <f t="shared" si="8"/>
        <v>0</v>
      </c>
      <c r="Q83" s="16">
        <f t="shared" si="8"/>
        <v>0</v>
      </c>
      <c r="R83" s="16">
        <f t="shared" si="8"/>
        <v>0</v>
      </c>
      <c r="S83" s="16">
        <f t="shared" si="8"/>
        <v>0</v>
      </c>
      <c r="T83" s="16">
        <f t="shared" si="8"/>
        <v>0</v>
      </c>
      <c r="U83" s="16">
        <f t="shared" si="8"/>
        <v>0</v>
      </c>
      <c r="V83" s="16">
        <f t="shared" si="8"/>
        <v>61387.85</v>
      </c>
      <c r="W83" s="16">
        <f t="shared" si="8"/>
        <v>0</v>
      </c>
      <c r="X83" s="16">
        <f t="shared" si="8"/>
        <v>0</v>
      </c>
      <c r="Y83" s="16">
        <f t="shared" si="8"/>
        <v>0</v>
      </c>
      <c r="Z83" s="16">
        <f t="shared" si="8"/>
        <v>0</v>
      </c>
      <c r="AA83" s="16">
        <f t="shared" si="8"/>
        <v>0</v>
      </c>
      <c r="AB83" s="16">
        <f t="shared" si="8"/>
        <v>0</v>
      </c>
      <c r="AC83" s="16">
        <f t="shared" si="8"/>
        <v>0</v>
      </c>
      <c r="AD83" s="16">
        <f t="shared" si="8"/>
        <v>0</v>
      </c>
      <c r="AG83" s="39"/>
    </row>
    <row r="84" spans="1:33" ht="15" hidden="1" customHeight="1" outlineLevel="2" x14ac:dyDescent="0.2">
      <c r="A84" s="1" t="s">
        <v>185</v>
      </c>
      <c r="B84" s="1" t="s">
        <v>186</v>
      </c>
      <c r="C84" s="1" t="s">
        <v>187</v>
      </c>
      <c r="D84" s="15">
        <f t="shared" si="5"/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G84" s="39">
        <f t="shared" si="7"/>
        <v>0</v>
      </c>
    </row>
    <row r="85" spans="1:33" ht="15" hidden="1" customHeight="1" outlineLevel="2" x14ac:dyDescent="0.2">
      <c r="A85" s="1" t="s">
        <v>185</v>
      </c>
      <c r="B85" s="1" t="s">
        <v>188</v>
      </c>
      <c r="C85" s="1" t="s">
        <v>189</v>
      </c>
      <c r="D85" s="15">
        <f t="shared" si="5"/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G85" s="39">
        <f t="shared" si="7"/>
        <v>0</v>
      </c>
    </row>
    <row r="86" spans="1:33" ht="15" hidden="1" customHeight="1" outlineLevel="2" x14ac:dyDescent="0.2">
      <c r="A86" s="1" t="s">
        <v>185</v>
      </c>
      <c r="B86" s="1" t="s">
        <v>190</v>
      </c>
      <c r="C86" s="1" t="s">
        <v>191</v>
      </c>
      <c r="D86" s="15">
        <f t="shared" si="5"/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G86" s="39">
        <f t="shared" si="7"/>
        <v>0</v>
      </c>
    </row>
    <row r="87" spans="1:33" ht="15" hidden="1" customHeight="1" outlineLevel="2" x14ac:dyDescent="0.2">
      <c r="A87" s="1" t="s">
        <v>185</v>
      </c>
      <c r="B87" s="1" t="s">
        <v>192</v>
      </c>
      <c r="C87" s="1" t="s">
        <v>193</v>
      </c>
      <c r="D87" s="15">
        <f t="shared" si="5"/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G87" s="39">
        <f t="shared" si="7"/>
        <v>0</v>
      </c>
    </row>
    <row r="88" spans="1:33" ht="15" hidden="1" customHeight="1" outlineLevel="2" x14ac:dyDescent="0.2">
      <c r="A88" s="1" t="s">
        <v>185</v>
      </c>
      <c r="B88" s="1" t="s">
        <v>194</v>
      </c>
      <c r="C88" s="1" t="s">
        <v>195</v>
      </c>
      <c r="D88" s="15">
        <f t="shared" si="5"/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G88" s="39">
        <f t="shared" si="7"/>
        <v>0</v>
      </c>
    </row>
    <row r="89" spans="1:33" ht="15" hidden="1" customHeight="1" outlineLevel="2" x14ac:dyDescent="0.2">
      <c r="A89" s="1" t="s">
        <v>185</v>
      </c>
      <c r="B89" s="1" t="s">
        <v>196</v>
      </c>
      <c r="C89" s="1" t="s">
        <v>197</v>
      </c>
      <c r="D89" s="15">
        <f t="shared" si="5"/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G89" s="39">
        <f t="shared" si="7"/>
        <v>0</v>
      </c>
    </row>
    <row r="90" spans="1:33" ht="15" hidden="1" customHeight="1" outlineLevel="2" x14ac:dyDescent="0.2">
      <c r="A90" s="1" t="s">
        <v>185</v>
      </c>
      <c r="B90" s="1" t="s">
        <v>198</v>
      </c>
      <c r="C90" s="1" t="s">
        <v>199</v>
      </c>
      <c r="D90" s="15">
        <f t="shared" si="5"/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G90" s="39">
        <f t="shared" si="7"/>
        <v>0</v>
      </c>
    </row>
    <row r="91" spans="1:33" ht="15" hidden="1" customHeight="1" outlineLevel="2" x14ac:dyDescent="0.2">
      <c r="A91" s="1" t="s">
        <v>185</v>
      </c>
      <c r="B91" s="1" t="s">
        <v>200</v>
      </c>
      <c r="C91" s="1" t="s">
        <v>201</v>
      </c>
      <c r="D91" s="15">
        <f t="shared" si="5"/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G91" s="39">
        <f t="shared" si="7"/>
        <v>0</v>
      </c>
    </row>
    <row r="92" spans="1:33" ht="15" hidden="1" customHeight="1" outlineLevel="2" x14ac:dyDescent="0.2">
      <c r="A92" s="1" t="s">
        <v>185</v>
      </c>
      <c r="B92" s="1" t="s">
        <v>202</v>
      </c>
      <c r="C92" s="1" t="s">
        <v>203</v>
      </c>
      <c r="D92" s="15">
        <f t="shared" si="5"/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G92" s="39">
        <f t="shared" si="7"/>
        <v>0</v>
      </c>
    </row>
    <row r="93" spans="1:33" ht="15" hidden="1" customHeight="1" outlineLevel="2" x14ac:dyDescent="0.2">
      <c r="A93" s="1" t="s">
        <v>185</v>
      </c>
      <c r="B93" s="1" t="s">
        <v>204</v>
      </c>
      <c r="C93" s="1" t="s">
        <v>205</v>
      </c>
      <c r="D93" s="15">
        <f t="shared" si="5"/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G93" s="39">
        <f t="shared" si="7"/>
        <v>0</v>
      </c>
    </row>
    <row r="94" spans="1:33" ht="15" hidden="1" customHeight="1" outlineLevel="2" x14ac:dyDescent="0.2">
      <c r="A94" s="1" t="s">
        <v>185</v>
      </c>
      <c r="B94" s="1" t="s">
        <v>206</v>
      </c>
      <c r="C94" s="1" t="s">
        <v>207</v>
      </c>
      <c r="D94" s="15">
        <f t="shared" si="5"/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  <c r="AG94" s="39">
        <f t="shared" si="7"/>
        <v>0</v>
      </c>
    </row>
    <row r="95" spans="1:33" ht="15" hidden="1" customHeight="1" outlineLevel="2" x14ac:dyDescent="0.2">
      <c r="A95" s="1" t="s">
        <v>185</v>
      </c>
      <c r="B95" s="1" t="s">
        <v>208</v>
      </c>
      <c r="C95" s="1" t="s">
        <v>209</v>
      </c>
      <c r="D95" s="15">
        <f t="shared" si="5"/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  <c r="AG95" s="39">
        <f t="shared" si="7"/>
        <v>0</v>
      </c>
    </row>
    <row r="96" spans="1:33" ht="15" hidden="1" customHeight="1" outlineLevel="2" x14ac:dyDescent="0.2">
      <c r="A96" s="1" t="s">
        <v>185</v>
      </c>
      <c r="B96" s="1" t="s">
        <v>210</v>
      </c>
      <c r="C96" s="1" t="s">
        <v>211</v>
      </c>
      <c r="D96" s="15">
        <f t="shared" si="5"/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  <c r="AG96" s="39">
        <f t="shared" si="7"/>
        <v>0</v>
      </c>
    </row>
    <row r="97" spans="1:33" ht="15" hidden="1" customHeight="1" outlineLevel="2" x14ac:dyDescent="0.2">
      <c r="A97" s="1" t="s">
        <v>185</v>
      </c>
      <c r="B97" s="1" t="s">
        <v>212</v>
      </c>
      <c r="C97" s="1" t="s">
        <v>213</v>
      </c>
      <c r="D97" s="15">
        <f t="shared" si="5"/>
        <v>61248.19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61248.19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  <c r="AG97" s="39">
        <f t="shared" si="7"/>
        <v>61248.19</v>
      </c>
    </row>
    <row r="98" spans="1:33" ht="15" hidden="1" customHeight="1" outlineLevel="2" x14ac:dyDescent="0.2">
      <c r="A98" s="1" t="s">
        <v>185</v>
      </c>
      <c r="B98" s="1" t="s">
        <v>214</v>
      </c>
      <c r="C98" s="1" t="s">
        <v>215</v>
      </c>
      <c r="D98" s="15">
        <f t="shared" si="5"/>
        <v>18148.87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18148.87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G98" s="39">
        <f t="shared" si="7"/>
        <v>18148.87</v>
      </c>
    </row>
    <row r="99" spans="1:33" ht="15" hidden="1" customHeight="1" outlineLevel="2" x14ac:dyDescent="0.2">
      <c r="A99" s="1" t="s">
        <v>185</v>
      </c>
      <c r="B99" s="1" t="s">
        <v>216</v>
      </c>
      <c r="C99" s="1" t="s">
        <v>217</v>
      </c>
      <c r="D99" s="15">
        <f t="shared" si="5"/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  <c r="AG99" s="39">
        <f t="shared" si="7"/>
        <v>0</v>
      </c>
    </row>
    <row r="100" spans="1:33" ht="15" hidden="1" customHeight="1" outlineLevel="2" x14ac:dyDescent="0.2">
      <c r="A100" s="1" t="s">
        <v>185</v>
      </c>
      <c r="B100" s="1" t="s">
        <v>218</v>
      </c>
      <c r="C100" s="1" t="s">
        <v>219</v>
      </c>
      <c r="D100" s="15">
        <f t="shared" si="5"/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  <c r="AG100" s="39">
        <f t="shared" si="7"/>
        <v>0</v>
      </c>
    </row>
    <row r="101" spans="1:33" ht="15" hidden="1" customHeight="1" outlineLevel="2" x14ac:dyDescent="0.2">
      <c r="A101" s="1" t="s">
        <v>185</v>
      </c>
      <c r="B101" s="1" t="s">
        <v>220</v>
      </c>
      <c r="C101" s="1" t="s">
        <v>221</v>
      </c>
      <c r="D101" s="15">
        <f t="shared" si="5"/>
        <v>153942.28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153942.28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  <c r="AG101" s="39">
        <f t="shared" si="7"/>
        <v>153942.28</v>
      </c>
    </row>
    <row r="102" spans="1:33" ht="15" hidden="1" customHeight="1" outlineLevel="2" x14ac:dyDescent="0.2">
      <c r="A102" s="1" t="s">
        <v>185</v>
      </c>
      <c r="B102" s="1" t="s">
        <v>222</v>
      </c>
      <c r="C102" s="1" t="s">
        <v>223</v>
      </c>
      <c r="D102" s="15">
        <f t="shared" si="5"/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G102" s="39">
        <f t="shared" si="7"/>
        <v>0</v>
      </c>
    </row>
    <row r="103" spans="1:33" ht="15" hidden="1" customHeight="1" outlineLevel="2" x14ac:dyDescent="0.2">
      <c r="A103" s="1" t="s">
        <v>185</v>
      </c>
      <c r="B103" s="1" t="s">
        <v>224</v>
      </c>
      <c r="C103" s="1" t="s">
        <v>225</v>
      </c>
      <c r="D103" s="15">
        <f t="shared" si="5"/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  <c r="AG103" s="39">
        <f t="shared" si="7"/>
        <v>0</v>
      </c>
    </row>
    <row r="104" spans="1:33" ht="15" hidden="1" customHeight="1" outlineLevel="2" x14ac:dyDescent="0.2">
      <c r="A104" s="1" t="s">
        <v>185</v>
      </c>
      <c r="B104" s="1" t="s">
        <v>226</v>
      </c>
      <c r="C104" s="1" t="s">
        <v>227</v>
      </c>
      <c r="D104" s="15">
        <f t="shared" si="5"/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G104" s="39">
        <f t="shared" si="7"/>
        <v>0</v>
      </c>
    </row>
    <row r="105" spans="1:33" ht="15" hidden="1" customHeight="1" outlineLevel="2" x14ac:dyDescent="0.2">
      <c r="A105" s="1" t="s">
        <v>185</v>
      </c>
      <c r="B105" s="1" t="s">
        <v>228</v>
      </c>
      <c r="C105" s="1" t="s">
        <v>229</v>
      </c>
      <c r="D105" s="15">
        <f t="shared" si="5"/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G105" s="39">
        <f t="shared" si="7"/>
        <v>0</v>
      </c>
    </row>
    <row r="106" spans="1:33" ht="15" customHeight="1" outlineLevel="1" collapsed="1" x14ac:dyDescent="0.2">
      <c r="A106" s="6" t="s">
        <v>230</v>
      </c>
      <c r="C106" s="17" t="s">
        <v>231</v>
      </c>
      <c r="D106" s="15">
        <f t="shared" ref="D106:AD106" si="9">SUBTOTAL(9,D84:D105)</f>
        <v>233339.34</v>
      </c>
      <c r="E106" s="16">
        <f t="shared" si="9"/>
        <v>0</v>
      </c>
      <c r="F106" s="16">
        <f t="shared" si="9"/>
        <v>0</v>
      </c>
      <c r="G106" s="16">
        <f t="shared" si="9"/>
        <v>0</v>
      </c>
      <c r="H106" s="16">
        <f t="shared" si="9"/>
        <v>0</v>
      </c>
      <c r="I106" s="16">
        <f t="shared" si="9"/>
        <v>0</v>
      </c>
      <c r="J106" s="16">
        <f t="shared" si="9"/>
        <v>0</v>
      </c>
      <c r="K106" s="16">
        <f t="shared" si="9"/>
        <v>0</v>
      </c>
      <c r="L106" s="16">
        <f t="shared" si="9"/>
        <v>0</v>
      </c>
      <c r="M106" s="16">
        <f t="shared" si="9"/>
        <v>0</v>
      </c>
      <c r="N106" s="16">
        <f t="shared" si="9"/>
        <v>0</v>
      </c>
      <c r="O106" s="16">
        <f t="shared" si="9"/>
        <v>0</v>
      </c>
      <c r="P106" s="16">
        <f t="shared" si="9"/>
        <v>0</v>
      </c>
      <c r="Q106" s="16">
        <f t="shared" si="9"/>
        <v>0</v>
      </c>
      <c r="R106" s="16">
        <f t="shared" si="9"/>
        <v>0</v>
      </c>
      <c r="S106" s="16">
        <f t="shared" si="9"/>
        <v>0</v>
      </c>
      <c r="T106" s="16">
        <f t="shared" si="9"/>
        <v>0</v>
      </c>
      <c r="U106" s="16">
        <f t="shared" si="9"/>
        <v>0</v>
      </c>
      <c r="V106" s="16">
        <f t="shared" si="9"/>
        <v>233339.34</v>
      </c>
      <c r="W106" s="16">
        <f t="shared" si="9"/>
        <v>0</v>
      </c>
      <c r="X106" s="16">
        <f t="shared" si="9"/>
        <v>0</v>
      </c>
      <c r="Y106" s="16">
        <f t="shared" si="9"/>
        <v>0</v>
      </c>
      <c r="Z106" s="16">
        <f t="shared" si="9"/>
        <v>0</v>
      </c>
      <c r="AA106" s="16">
        <f t="shared" si="9"/>
        <v>0</v>
      </c>
      <c r="AB106" s="16">
        <f t="shared" si="9"/>
        <v>0</v>
      </c>
      <c r="AC106" s="16">
        <f t="shared" si="9"/>
        <v>0</v>
      </c>
      <c r="AD106" s="16">
        <f t="shared" si="9"/>
        <v>0</v>
      </c>
      <c r="AG106" s="39"/>
    </row>
    <row r="107" spans="1:33" ht="15" hidden="1" customHeight="1" outlineLevel="2" x14ac:dyDescent="0.2">
      <c r="A107" s="1" t="s">
        <v>232</v>
      </c>
      <c r="B107" s="1" t="s">
        <v>233</v>
      </c>
      <c r="C107" s="1" t="s">
        <v>234</v>
      </c>
      <c r="D107" s="15">
        <f t="shared" si="5"/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  <c r="AG107" s="39">
        <f t="shared" si="7"/>
        <v>0</v>
      </c>
    </row>
    <row r="108" spans="1:33" ht="15" hidden="1" customHeight="1" outlineLevel="2" x14ac:dyDescent="0.2">
      <c r="A108" s="1" t="s">
        <v>232</v>
      </c>
      <c r="B108" s="1" t="s">
        <v>235</v>
      </c>
      <c r="C108" s="1" t="s">
        <v>236</v>
      </c>
      <c r="D108" s="15">
        <f t="shared" si="5"/>
        <v>2825.94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2825.94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G108" s="39">
        <f t="shared" si="7"/>
        <v>2825.94</v>
      </c>
    </row>
    <row r="109" spans="1:33" ht="15" hidden="1" customHeight="1" outlineLevel="2" x14ac:dyDescent="0.2">
      <c r="A109" s="1" t="s">
        <v>232</v>
      </c>
      <c r="B109" s="1" t="s">
        <v>237</v>
      </c>
      <c r="C109" s="1" t="s">
        <v>238</v>
      </c>
      <c r="D109" s="15">
        <f t="shared" si="5"/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G109" s="39">
        <f t="shared" si="7"/>
        <v>0</v>
      </c>
    </row>
    <row r="110" spans="1:33" ht="15" hidden="1" customHeight="1" outlineLevel="2" x14ac:dyDescent="0.2">
      <c r="A110" s="1" t="s">
        <v>232</v>
      </c>
      <c r="B110" s="1" t="s">
        <v>239</v>
      </c>
      <c r="C110" s="1" t="s">
        <v>240</v>
      </c>
      <c r="D110" s="15">
        <f t="shared" si="5"/>
        <v>34899.21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34899.21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  <c r="AG110" s="39">
        <f t="shared" si="7"/>
        <v>34899.21</v>
      </c>
    </row>
    <row r="111" spans="1:33" ht="15" hidden="1" customHeight="1" outlineLevel="2" x14ac:dyDescent="0.2">
      <c r="A111" s="1" t="s">
        <v>232</v>
      </c>
      <c r="B111" s="1" t="s">
        <v>241</v>
      </c>
      <c r="C111" s="1" t="s">
        <v>242</v>
      </c>
      <c r="D111" s="15">
        <f t="shared" si="5"/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  <c r="AG111" s="39">
        <f t="shared" si="7"/>
        <v>0</v>
      </c>
    </row>
    <row r="112" spans="1:33" ht="15" customHeight="1" outlineLevel="1" collapsed="1" x14ac:dyDescent="0.2">
      <c r="A112" s="6" t="s">
        <v>243</v>
      </c>
      <c r="C112" s="17" t="s">
        <v>244</v>
      </c>
      <c r="D112" s="15">
        <f t="shared" ref="D112:AD112" si="10">SUBTOTAL(9,D107:D111)</f>
        <v>37725.15</v>
      </c>
      <c r="E112" s="16">
        <f t="shared" si="10"/>
        <v>0</v>
      </c>
      <c r="F112" s="16">
        <f t="shared" si="10"/>
        <v>0</v>
      </c>
      <c r="G112" s="16">
        <f t="shared" si="10"/>
        <v>0</v>
      </c>
      <c r="H112" s="16">
        <f t="shared" si="10"/>
        <v>0</v>
      </c>
      <c r="I112" s="16">
        <f t="shared" si="10"/>
        <v>0</v>
      </c>
      <c r="J112" s="16">
        <f t="shared" si="10"/>
        <v>0</v>
      </c>
      <c r="K112" s="16">
        <f t="shared" si="10"/>
        <v>0</v>
      </c>
      <c r="L112" s="16">
        <f t="shared" si="10"/>
        <v>0</v>
      </c>
      <c r="M112" s="16">
        <f t="shared" si="10"/>
        <v>0</v>
      </c>
      <c r="N112" s="16">
        <f t="shared" si="10"/>
        <v>0</v>
      </c>
      <c r="O112" s="16">
        <f t="shared" si="10"/>
        <v>0</v>
      </c>
      <c r="P112" s="16">
        <f t="shared" si="10"/>
        <v>0</v>
      </c>
      <c r="Q112" s="16">
        <f t="shared" si="10"/>
        <v>0</v>
      </c>
      <c r="R112" s="16">
        <f t="shared" si="10"/>
        <v>0</v>
      </c>
      <c r="S112" s="16">
        <f t="shared" si="10"/>
        <v>0</v>
      </c>
      <c r="T112" s="16">
        <f t="shared" si="10"/>
        <v>0</v>
      </c>
      <c r="U112" s="16">
        <f t="shared" si="10"/>
        <v>0</v>
      </c>
      <c r="V112" s="16">
        <f t="shared" si="10"/>
        <v>37725.15</v>
      </c>
      <c r="W112" s="16">
        <f t="shared" si="10"/>
        <v>0</v>
      </c>
      <c r="X112" s="16">
        <f t="shared" si="10"/>
        <v>0</v>
      </c>
      <c r="Y112" s="16">
        <f t="shared" si="10"/>
        <v>0</v>
      </c>
      <c r="Z112" s="16">
        <f t="shared" si="10"/>
        <v>0</v>
      </c>
      <c r="AA112" s="16">
        <f t="shared" si="10"/>
        <v>0</v>
      </c>
      <c r="AB112" s="16">
        <f t="shared" si="10"/>
        <v>0</v>
      </c>
      <c r="AC112" s="16">
        <f t="shared" si="10"/>
        <v>0</v>
      </c>
      <c r="AD112" s="16">
        <f t="shared" si="10"/>
        <v>0</v>
      </c>
      <c r="AG112" s="39"/>
    </row>
    <row r="113" spans="1:33" ht="15" hidden="1" customHeight="1" outlineLevel="2" x14ac:dyDescent="0.2">
      <c r="A113" s="1" t="s">
        <v>245</v>
      </c>
      <c r="B113" s="1" t="s">
        <v>246</v>
      </c>
      <c r="C113" s="1" t="s">
        <v>247</v>
      </c>
      <c r="D113" s="15">
        <f t="shared" si="5"/>
        <v>3742.78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3742.78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  <c r="AG113" s="39">
        <f t="shared" si="7"/>
        <v>3742.78</v>
      </c>
    </row>
    <row r="114" spans="1:33" ht="15" hidden="1" customHeight="1" outlineLevel="2" x14ac:dyDescent="0.2">
      <c r="A114" s="1" t="s">
        <v>245</v>
      </c>
      <c r="B114" s="1" t="s">
        <v>248</v>
      </c>
      <c r="C114" s="1" t="s">
        <v>249</v>
      </c>
      <c r="D114" s="15">
        <f t="shared" si="5"/>
        <v>468.96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468.96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  <c r="AG114" s="39">
        <f t="shared" si="7"/>
        <v>468.96</v>
      </c>
    </row>
    <row r="115" spans="1:33" ht="15" hidden="1" customHeight="1" outlineLevel="2" x14ac:dyDescent="0.2">
      <c r="A115" s="1" t="s">
        <v>245</v>
      </c>
      <c r="B115" s="1" t="s">
        <v>250</v>
      </c>
      <c r="C115" s="1" t="s">
        <v>251</v>
      </c>
      <c r="D115" s="15">
        <f t="shared" si="5"/>
        <v>1472.2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1472.2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  <c r="AG115" s="39">
        <f t="shared" si="7"/>
        <v>1472.2</v>
      </c>
    </row>
    <row r="116" spans="1:33" ht="15" hidden="1" customHeight="1" outlineLevel="2" x14ac:dyDescent="0.2">
      <c r="A116" s="1" t="s">
        <v>245</v>
      </c>
      <c r="B116" s="1" t="s">
        <v>252</v>
      </c>
      <c r="C116" s="1" t="s">
        <v>253</v>
      </c>
      <c r="D116" s="15">
        <f t="shared" si="5"/>
        <v>863.9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863.9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  <c r="AG116" s="39">
        <f t="shared" si="7"/>
        <v>863.9</v>
      </c>
    </row>
    <row r="117" spans="1:33" ht="15" hidden="1" customHeight="1" outlineLevel="2" x14ac:dyDescent="0.2">
      <c r="A117" s="1" t="s">
        <v>245</v>
      </c>
      <c r="B117" s="1" t="s">
        <v>254</v>
      </c>
      <c r="C117" s="1" t="s">
        <v>255</v>
      </c>
      <c r="D117" s="15">
        <f t="shared" si="5"/>
        <v>351.36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351.36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  <c r="AG117" s="39">
        <f t="shared" si="7"/>
        <v>351.36</v>
      </c>
    </row>
    <row r="118" spans="1:33" ht="15" customHeight="1" outlineLevel="1" collapsed="1" x14ac:dyDescent="0.2">
      <c r="A118" s="6" t="s">
        <v>256</v>
      </c>
      <c r="C118" s="17" t="s">
        <v>257</v>
      </c>
      <c r="D118" s="15">
        <f t="shared" ref="D118:AD118" si="11">SUBTOTAL(9,D113:D117)</f>
        <v>6899.1999999999989</v>
      </c>
      <c r="E118" s="16">
        <f t="shared" si="11"/>
        <v>0</v>
      </c>
      <c r="F118" s="16">
        <f t="shared" si="11"/>
        <v>0</v>
      </c>
      <c r="G118" s="16">
        <f t="shared" si="11"/>
        <v>0</v>
      </c>
      <c r="H118" s="16">
        <f t="shared" si="11"/>
        <v>0</v>
      </c>
      <c r="I118" s="16">
        <f t="shared" si="11"/>
        <v>0</v>
      </c>
      <c r="J118" s="16">
        <f t="shared" si="11"/>
        <v>0</v>
      </c>
      <c r="K118" s="16">
        <f t="shared" si="11"/>
        <v>0</v>
      </c>
      <c r="L118" s="16">
        <f t="shared" si="11"/>
        <v>0</v>
      </c>
      <c r="M118" s="16">
        <f t="shared" si="11"/>
        <v>0</v>
      </c>
      <c r="N118" s="16">
        <f t="shared" si="11"/>
        <v>0</v>
      </c>
      <c r="O118" s="16">
        <f t="shared" si="11"/>
        <v>0</v>
      </c>
      <c r="P118" s="16">
        <f t="shared" si="11"/>
        <v>0</v>
      </c>
      <c r="Q118" s="16">
        <f t="shared" si="11"/>
        <v>0</v>
      </c>
      <c r="R118" s="16">
        <f t="shared" si="11"/>
        <v>0</v>
      </c>
      <c r="S118" s="16">
        <f t="shared" si="11"/>
        <v>0</v>
      </c>
      <c r="T118" s="16">
        <f t="shared" si="11"/>
        <v>0</v>
      </c>
      <c r="U118" s="16">
        <f t="shared" si="11"/>
        <v>0</v>
      </c>
      <c r="V118" s="16">
        <f t="shared" si="11"/>
        <v>6899.1999999999989</v>
      </c>
      <c r="W118" s="16">
        <f t="shared" si="11"/>
        <v>0</v>
      </c>
      <c r="X118" s="16">
        <f t="shared" si="11"/>
        <v>0</v>
      </c>
      <c r="Y118" s="16">
        <f t="shared" si="11"/>
        <v>0</v>
      </c>
      <c r="Z118" s="16">
        <f t="shared" si="11"/>
        <v>0</v>
      </c>
      <c r="AA118" s="16">
        <f t="shared" si="11"/>
        <v>0</v>
      </c>
      <c r="AB118" s="16">
        <f t="shared" si="11"/>
        <v>0</v>
      </c>
      <c r="AC118" s="16">
        <f t="shared" si="11"/>
        <v>0</v>
      </c>
      <c r="AD118" s="16">
        <f t="shared" si="11"/>
        <v>0</v>
      </c>
      <c r="AG118" s="39"/>
    </row>
    <row r="119" spans="1:33" ht="15" hidden="1" customHeight="1" outlineLevel="2" x14ac:dyDescent="0.2">
      <c r="A119" s="1" t="s">
        <v>258</v>
      </c>
      <c r="B119" s="1" t="s">
        <v>259</v>
      </c>
      <c r="C119" s="1" t="s">
        <v>260</v>
      </c>
      <c r="D119" s="15">
        <f t="shared" si="5"/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G119" s="39">
        <f t="shared" si="7"/>
        <v>0</v>
      </c>
    </row>
    <row r="120" spans="1:33" ht="28.5" outlineLevel="1" collapsed="1" x14ac:dyDescent="0.2">
      <c r="A120" s="6" t="s">
        <v>261</v>
      </c>
      <c r="C120" s="17" t="s">
        <v>262</v>
      </c>
      <c r="D120" s="15">
        <f>SUBTOTAL(9,D119:D119)+SUBTOTAL(9,D121:D155)</f>
        <v>165166.40999999997</v>
      </c>
      <c r="E120" s="16">
        <f t="shared" ref="E120:AD120" si="12">SUBTOTAL(9,E119:E119)+SUBTOTAL(9,E121:E155)</f>
        <v>0</v>
      </c>
      <c r="F120" s="16">
        <f t="shared" si="12"/>
        <v>0</v>
      </c>
      <c r="G120" s="16">
        <f t="shared" si="12"/>
        <v>0</v>
      </c>
      <c r="H120" s="16">
        <f t="shared" si="12"/>
        <v>0</v>
      </c>
      <c r="I120" s="16">
        <f t="shared" si="12"/>
        <v>0</v>
      </c>
      <c r="J120" s="16">
        <f t="shared" si="12"/>
        <v>0</v>
      </c>
      <c r="K120" s="16">
        <f t="shared" si="12"/>
        <v>0</v>
      </c>
      <c r="L120" s="16">
        <f t="shared" si="12"/>
        <v>0</v>
      </c>
      <c r="M120" s="16">
        <f t="shared" si="12"/>
        <v>0</v>
      </c>
      <c r="N120" s="16">
        <f t="shared" si="12"/>
        <v>0</v>
      </c>
      <c r="O120" s="16">
        <f t="shared" si="12"/>
        <v>0</v>
      </c>
      <c r="P120" s="16">
        <f t="shared" si="12"/>
        <v>0</v>
      </c>
      <c r="Q120" s="16">
        <f t="shared" si="12"/>
        <v>0</v>
      </c>
      <c r="R120" s="16">
        <f t="shared" si="12"/>
        <v>0</v>
      </c>
      <c r="S120" s="16">
        <f t="shared" si="12"/>
        <v>0</v>
      </c>
      <c r="T120" s="16">
        <f t="shared" si="12"/>
        <v>0</v>
      </c>
      <c r="U120" s="16">
        <f t="shared" si="12"/>
        <v>0</v>
      </c>
      <c r="V120" s="16">
        <f t="shared" si="12"/>
        <v>165166.40999999997</v>
      </c>
      <c r="W120" s="16">
        <f t="shared" si="12"/>
        <v>0</v>
      </c>
      <c r="X120" s="16">
        <f t="shared" si="12"/>
        <v>0</v>
      </c>
      <c r="Y120" s="16">
        <f t="shared" si="12"/>
        <v>0</v>
      </c>
      <c r="Z120" s="16">
        <f t="shared" si="12"/>
        <v>0</v>
      </c>
      <c r="AA120" s="16">
        <f t="shared" si="12"/>
        <v>0</v>
      </c>
      <c r="AB120" s="16">
        <f t="shared" si="12"/>
        <v>0</v>
      </c>
      <c r="AC120" s="16">
        <f t="shared" si="12"/>
        <v>0</v>
      </c>
      <c r="AD120" s="16">
        <f t="shared" si="12"/>
        <v>0</v>
      </c>
      <c r="AG120" s="39"/>
    </row>
    <row r="121" spans="1:33" ht="15" hidden="1" customHeight="1" outlineLevel="2" x14ac:dyDescent="0.2">
      <c r="A121" s="1" t="s">
        <v>263</v>
      </c>
      <c r="B121" s="1" t="s">
        <v>186</v>
      </c>
      <c r="C121" s="1" t="s">
        <v>187</v>
      </c>
      <c r="D121" s="15">
        <f t="shared" si="5"/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G121" s="39">
        <f t="shared" si="7"/>
        <v>0</v>
      </c>
    </row>
    <row r="122" spans="1:33" ht="15" hidden="1" customHeight="1" outlineLevel="2" x14ac:dyDescent="0.2">
      <c r="A122" s="1" t="s">
        <v>263</v>
      </c>
      <c r="B122" s="1" t="s">
        <v>188</v>
      </c>
      <c r="C122" s="1" t="s">
        <v>189</v>
      </c>
      <c r="D122" s="15">
        <f t="shared" si="5"/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G122" s="39">
        <f t="shared" si="7"/>
        <v>0</v>
      </c>
    </row>
    <row r="123" spans="1:33" ht="15" hidden="1" customHeight="1" outlineLevel="2" x14ac:dyDescent="0.2">
      <c r="A123" s="1" t="s">
        <v>263</v>
      </c>
      <c r="B123" s="1" t="s">
        <v>190</v>
      </c>
      <c r="C123" s="1" t="s">
        <v>191</v>
      </c>
      <c r="D123" s="15">
        <f t="shared" si="5"/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  <c r="AG123" s="39">
        <f t="shared" si="7"/>
        <v>0</v>
      </c>
    </row>
    <row r="124" spans="1:33" ht="15" hidden="1" customHeight="1" outlineLevel="2" x14ac:dyDescent="0.2">
      <c r="A124" s="1" t="s">
        <v>263</v>
      </c>
      <c r="B124" s="1" t="s">
        <v>192</v>
      </c>
      <c r="C124" s="1" t="s">
        <v>193</v>
      </c>
      <c r="D124" s="15">
        <f t="shared" si="5"/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G124" s="39">
        <f t="shared" si="7"/>
        <v>0</v>
      </c>
    </row>
    <row r="125" spans="1:33" ht="15" hidden="1" customHeight="1" outlineLevel="2" x14ac:dyDescent="0.2">
      <c r="A125" s="1" t="s">
        <v>263</v>
      </c>
      <c r="B125" s="1" t="s">
        <v>194</v>
      </c>
      <c r="C125" s="1" t="s">
        <v>195</v>
      </c>
      <c r="D125" s="15">
        <f t="shared" si="5"/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G125" s="39">
        <f t="shared" si="7"/>
        <v>0</v>
      </c>
    </row>
    <row r="126" spans="1:33" ht="15" hidden="1" customHeight="1" outlineLevel="2" x14ac:dyDescent="0.2">
      <c r="A126" s="1" t="s">
        <v>263</v>
      </c>
      <c r="B126" s="1" t="s">
        <v>196</v>
      </c>
      <c r="C126" s="1" t="s">
        <v>197</v>
      </c>
      <c r="D126" s="15">
        <f t="shared" si="5"/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G126" s="39">
        <f t="shared" si="7"/>
        <v>0</v>
      </c>
    </row>
    <row r="127" spans="1:33" ht="15" hidden="1" customHeight="1" outlineLevel="2" x14ac:dyDescent="0.2">
      <c r="A127" s="1" t="s">
        <v>263</v>
      </c>
      <c r="B127" s="1" t="s">
        <v>198</v>
      </c>
      <c r="C127" s="1" t="s">
        <v>199</v>
      </c>
      <c r="D127" s="15">
        <f t="shared" si="5"/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G127" s="39">
        <f t="shared" si="7"/>
        <v>0</v>
      </c>
    </row>
    <row r="128" spans="1:33" ht="15" hidden="1" customHeight="1" outlineLevel="2" x14ac:dyDescent="0.2">
      <c r="A128" s="1" t="s">
        <v>263</v>
      </c>
      <c r="B128" s="1" t="s">
        <v>200</v>
      </c>
      <c r="C128" s="1" t="s">
        <v>201</v>
      </c>
      <c r="D128" s="15">
        <f t="shared" si="5"/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G128" s="39">
        <f t="shared" si="7"/>
        <v>0</v>
      </c>
    </row>
    <row r="129" spans="1:33" ht="15" hidden="1" customHeight="1" outlineLevel="2" x14ac:dyDescent="0.2">
      <c r="A129" s="1" t="s">
        <v>263</v>
      </c>
      <c r="B129" s="1" t="s">
        <v>202</v>
      </c>
      <c r="C129" s="1" t="s">
        <v>203</v>
      </c>
      <c r="D129" s="15">
        <f t="shared" si="5"/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G129" s="39">
        <f t="shared" si="7"/>
        <v>0</v>
      </c>
    </row>
    <row r="130" spans="1:33" ht="15" hidden="1" customHeight="1" outlineLevel="2" x14ac:dyDescent="0.2">
      <c r="A130" s="1" t="s">
        <v>263</v>
      </c>
      <c r="B130" s="1" t="s">
        <v>204</v>
      </c>
      <c r="C130" s="1" t="s">
        <v>205</v>
      </c>
      <c r="D130" s="15">
        <f t="shared" si="5"/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G130" s="39">
        <f t="shared" si="7"/>
        <v>0</v>
      </c>
    </row>
    <row r="131" spans="1:33" ht="15" hidden="1" customHeight="1" outlineLevel="2" x14ac:dyDescent="0.2">
      <c r="A131" s="1" t="s">
        <v>263</v>
      </c>
      <c r="B131" s="1" t="s">
        <v>206</v>
      </c>
      <c r="C131" s="1" t="s">
        <v>207</v>
      </c>
      <c r="D131" s="15">
        <f t="shared" si="5"/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G131" s="39">
        <f t="shared" si="7"/>
        <v>0</v>
      </c>
    </row>
    <row r="132" spans="1:33" ht="15" hidden="1" customHeight="1" outlineLevel="2" x14ac:dyDescent="0.2">
      <c r="A132" s="1" t="s">
        <v>263</v>
      </c>
      <c r="B132" s="1" t="s">
        <v>208</v>
      </c>
      <c r="C132" s="1" t="s">
        <v>209</v>
      </c>
      <c r="D132" s="15">
        <f t="shared" si="5"/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G132" s="39">
        <f t="shared" si="7"/>
        <v>0</v>
      </c>
    </row>
    <row r="133" spans="1:33" ht="15" hidden="1" customHeight="1" outlineLevel="2" x14ac:dyDescent="0.2">
      <c r="A133" s="1" t="s">
        <v>263</v>
      </c>
      <c r="B133" s="1" t="s">
        <v>210</v>
      </c>
      <c r="C133" s="1" t="s">
        <v>211</v>
      </c>
      <c r="D133" s="15">
        <f t="shared" si="5"/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G133" s="39">
        <f t="shared" si="7"/>
        <v>0</v>
      </c>
    </row>
    <row r="134" spans="1:33" ht="15" hidden="1" customHeight="1" outlineLevel="2" x14ac:dyDescent="0.2">
      <c r="A134" s="1" t="s">
        <v>263</v>
      </c>
      <c r="B134" s="1" t="s">
        <v>212</v>
      </c>
      <c r="C134" s="1" t="s">
        <v>213</v>
      </c>
      <c r="D134" s="15">
        <f t="shared" si="5"/>
        <v>36393.760000000002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36393.760000000002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G134" s="39">
        <f t="shared" si="7"/>
        <v>36393.760000000002</v>
      </c>
    </row>
    <row r="135" spans="1:33" ht="15" hidden="1" customHeight="1" outlineLevel="2" x14ac:dyDescent="0.2">
      <c r="A135" s="1" t="s">
        <v>263</v>
      </c>
      <c r="B135" s="1" t="s">
        <v>214</v>
      </c>
      <c r="C135" s="1" t="s">
        <v>215</v>
      </c>
      <c r="D135" s="15">
        <f t="shared" si="5"/>
        <v>10784.08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10784.08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G135" s="39">
        <f t="shared" si="7"/>
        <v>10784.08</v>
      </c>
    </row>
    <row r="136" spans="1:33" ht="15" hidden="1" customHeight="1" outlineLevel="2" x14ac:dyDescent="0.2">
      <c r="A136" s="1" t="s">
        <v>263</v>
      </c>
      <c r="B136" s="1" t="s">
        <v>216</v>
      </c>
      <c r="C136" s="1" t="s">
        <v>217</v>
      </c>
      <c r="D136" s="15">
        <f t="shared" si="5"/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G136" s="39">
        <f t="shared" si="7"/>
        <v>0</v>
      </c>
    </row>
    <row r="137" spans="1:33" ht="15" hidden="1" customHeight="1" outlineLevel="2" x14ac:dyDescent="0.2">
      <c r="A137" s="1" t="s">
        <v>263</v>
      </c>
      <c r="B137" s="1" t="s">
        <v>218</v>
      </c>
      <c r="C137" s="1" t="s">
        <v>219</v>
      </c>
      <c r="D137" s="15">
        <f t="shared" si="5"/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G137" s="39">
        <f t="shared" si="7"/>
        <v>0</v>
      </c>
    </row>
    <row r="138" spans="1:33" ht="15" hidden="1" customHeight="1" outlineLevel="2" x14ac:dyDescent="0.2">
      <c r="A138" s="1" t="s">
        <v>263</v>
      </c>
      <c r="B138" s="1" t="s">
        <v>220</v>
      </c>
      <c r="C138" s="1" t="s">
        <v>221</v>
      </c>
      <c r="D138" s="15">
        <f t="shared" si="5"/>
        <v>91472.72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91472.72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G138" s="39">
        <f t="shared" si="7"/>
        <v>91472.72</v>
      </c>
    </row>
    <row r="139" spans="1:33" ht="15" hidden="1" customHeight="1" outlineLevel="2" x14ac:dyDescent="0.2">
      <c r="A139" s="1" t="s">
        <v>263</v>
      </c>
      <c r="B139" s="1" t="s">
        <v>222</v>
      </c>
      <c r="C139" s="1" t="s">
        <v>223</v>
      </c>
      <c r="D139" s="15">
        <f t="shared" si="5"/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G139" s="39">
        <f t="shared" si="7"/>
        <v>0</v>
      </c>
    </row>
    <row r="140" spans="1:33" ht="15" hidden="1" customHeight="1" outlineLevel="2" x14ac:dyDescent="0.2">
      <c r="A140" s="1" t="s">
        <v>263</v>
      </c>
      <c r="B140" s="1" t="s">
        <v>224</v>
      </c>
      <c r="C140" s="1" t="s">
        <v>225</v>
      </c>
      <c r="D140" s="15">
        <f t="shared" si="5"/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G140" s="39">
        <f t="shared" si="7"/>
        <v>0</v>
      </c>
    </row>
    <row r="141" spans="1:33" ht="15" hidden="1" customHeight="1" outlineLevel="2" x14ac:dyDescent="0.2">
      <c r="A141" s="1" t="s">
        <v>263</v>
      </c>
      <c r="B141" s="1" t="s">
        <v>226</v>
      </c>
      <c r="C141" s="1" t="s">
        <v>227</v>
      </c>
      <c r="D141" s="15">
        <f t="shared" si="5"/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G141" s="39">
        <f t="shared" ref="AG141:AG154" si="13">+D141-AF141</f>
        <v>0</v>
      </c>
    </row>
    <row r="142" spans="1:33" ht="15" hidden="1" customHeight="1" outlineLevel="2" x14ac:dyDescent="0.2">
      <c r="A142" s="1" t="s">
        <v>263</v>
      </c>
      <c r="B142" s="1" t="s">
        <v>228</v>
      </c>
      <c r="C142" s="1" t="s">
        <v>229</v>
      </c>
      <c r="D142" s="15">
        <f t="shared" si="5"/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G142" s="39">
        <f t="shared" si="13"/>
        <v>0</v>
      </c>
    </row>
    <row r="143" spans="1:33" ht="15" customHeight="1" outlineLevel="1" collapsed="1" x14ac:dyDescent="0.2">
      <c r="A143" s="6" t="s">
        <v>264</v>
      </c>
      <c r="C143" s="18" t="s">
        <v>265</v>
      </c>
      <c r="D143" s="15">
        <f t="shared" ref="D143:AD143" si="14">SUBTOTAL(9,D121:D142)</f>
        <v>138650.56</v>
      </c>
      <c r="E143" s="16">
        <f t="shared" si="14"/>
        <v>0</v>
      </c>
      <c r="F143" s="16">
        <f t="shared" si="14"/>
        <v>0</v>
      </c>
      <c r="G143" s="16">
        <f t="shared" si="14"/>
        <v>0</v>
      </c>
      <c r="H143" s="16">
        <f t="shared" si="14"/>
        <v>0</v>
      </c>
      <c r="I143" s="16">
        <f t="shared" si="14"/>
        <v>0</v>
      </c>
      <c r="J143" s="16">
        <f t="shared" si="14"/>
        <v>0</v>
      </c>
      <c r="K143" s="16">
        <f t="shared" si="14"/>
        <v>0</v>
      </c>
      <c r="L143" s="16">
        <f t="shared" si="14"/>
        <v>0</v>
      </c>
      <c r="M143" s="16">
        <f t="shared" si="14"/>
        <v>0</v>
      </c>
      <c r="N143" s="16">
        <f t="shared" si="14"/>
        <v>0</v>
      </c>
      <c r="O143" s="16">
        <f t="shared" si="14"/>
        <v>0</v>
      </c>
      <c r="P143" s="16">
        <f t="shared" si="14"/>
        <v>0</v>
      </c>
      <c r="Q143" s="16">
        <f t="shared" si="14"/>
        <v>0</v>
      </c>
      <c r="R143" s="16">
        <f t="shared" si="14"/>
        <v>0</v>
      </c>
      <c r="S143" s="16">
        <f t="shared" si="14"/>
        <v>0</v>
      </c>
      <c r="T143" s="16">
        <f t="shared" si="14"/>
        <v>0</v>
      </c>
      <c r="U143" s="16">
        <f t="shared" si="14"/>
        <v>0</v>
      </c>
      <c r="V143" s="16">
        <f t="shared" si="14"/>
        <v>138650.56</v>
      </c>
      <c r="W143" s="16">
        <f t="shared" si="14"/>
        <v>0</v>
      </c>
      <c r="X143" s="16">
        <f t="shared" si="14"/>
        <v>0</v>
      </c>
      <c r="Y143" s="16">
        <f t="shared" si="14"/>
        <v>0</v>
      </c>
      <c r="Z143" s="16">
        <f t="shared" si="14"/>
        <v>0</v>
      </c>
      <c r="AA143" s="16">
        <f t="shared" si="14"/>
        <v>0</v>
      </c>
      <c r="AB143" s="16">
        <f t="shared" si="14"/>
        <v>0</v>
      </c>
      <c r="AC143" s="16">
        <f t="shared" si="14"/>
        <v>0</v>
      </c>
      <c r="AD143" s="16">
        <f t="shared" si="14"/>
        <v>0</v>
      </c>
      <c r="AG143" s="39"/>
    </row>
    <row r="144" spans="1:33" ht="15" hidden="1" customHeight="1" outlineLevel="2" x14ac:dyDescent="0.2">
      <c r="A144" s="1" t="s">
        <v>266</v>
      </c>
      <c r="B144" s="1" t="s">
        <v>233</v>
      </c>
      <c r="C144" s="1" t="s">
        <v>234</v>
      </c>
      <c r="D144" s="15">
        <f t="shared" si="5"/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  <c r="AG144" s="39">
        <f t="shared" si="13"/>
        <v>0</v>
      </c>
    </row>
    <row r="145" spans="1:33" ht="15" hidden="1" customHeight="1" outlineLevel="2" x14ac:dyDescent="0.2">
      <c r="A145" s="1" t="s">
        <v>266</v>
      </c>
      <c r="B145" s="1" t="s">
        <v>235</v>
      </c>
      <c r="C145" s="1" t="s">
        <v>236</v>
      </c>
      <c r="D145" s="15">
        <f t="shared" si="5"/>
        <v>1679.18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1679.18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G145" s="39">
        <f t="shared" si="13"/>
        <v>1679.18</v>
      </c>
    </row>
    <row r="146" spans="1:33" ht="15" hidden="1" customHeight="1" outlineLevel="2" x14ac:dyDescent="0.2">
      <c r="A146" s="1" t="s">
        <v>266</v>
      </c>
      <c r="B146" s="1" t="s">
        <v>237</v>
      </c>
      <c r="C146" s="1" t="s">
        <v>238</v>
      </c>
      <c r="D146" s="15">
        <f t="shared" si="5"/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G146" s="39">
        <f t="shared" si="13"/>
        <v>0</v>
      </c>
    </row>
    <row r="147" spans="1:33" ht="15" hidden="1" customHeight="1" outlineLevel="2" x14ac:dyDescent="0.2">
      <c r="A147" s="1" t="s">
        <v>266</v>
      </c>
      <c r="B147" s="1" t="s">
        <v>239</v>
      </c>
      <c r="C147" s="1" t="s">
        <v>240</v>
      </c>
      <c r="D147" s="15">
        <f t="shared" si="5"/>
        <v>20737.16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20737.16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G147" s="39">
        <f t="shared" si="13"/>
        <v>20737.16</v>
      </c>
    </row>
    <row r="148" spans="1:33" ht="15" hidden="1" customHeight="1" outlineLevel="2" x14ac:dyDescent="0.2">
      <c r="A148" s="1" t="s">
        <v>266</v>
      </c>
      <c r="B148" s="1" t="s">
        <v>241</v>
      </c>
      <c r="C148" s="1" t="s">
        <v>242</v>
      </c>
      <c r="D148" s="15">
        <f t="shared" si="5"/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G148" s="39">
        <f t="shared" si="13"/>
        <v>0</v>
      </c>
    </row>
    <row r="149" spans="1:33" ht="15" customHeight="1" outlineLevel="1" collapsed="1" x14ac:dyDescent="0.2">
      <c r="A149" s="6" t="s">
        <v>267</v>
      </c>
      <c r="C149" s="18" t="s">
        <v>268</v>
      </c>
      <c r="D149" s="15">
        <f t="shared" ref="D149:AD149" si="15">SUBTOTAL(9,D144:D148)</f>
        <v>22416.34</v>
      </c>
      <c r="E149" s="16">
        <f t="shared" si="15"/>
        <v>0</v>
      </c>
      <c r="F149" s="16">
        <f t="shared" si="15"/>
        <v>0</v>
      </c>
      <c r="G149" s="16">
        <f t="shared" si="15"/>
        <v>0</v>
      </c>
      <c r="H149" s="16">
        <f t="shared" si="15"/>
        <v>0</v>
      </c>
      <c r="I149" s="16">
        <f t="shared" si="15"/>
        <v>0</v>
      </c>
      <c r="J149" s="16">
        <f t="shared" si="15"/>
        <v>0</v>
      </c>
      <c r="K149" s="16">
        <f t="shared" si="15"/>
        <v>0</v>
      </c>
      <c r="L149" s="16">
        <f t="shared" si="15"/>
        <v>0</v>
      </c>
      <c r="M149" s="16">
        <f t="shared" si="15"/>
        <v>0</v>
      </c>
      <c r="N149" s="16">
        <f t="shared" si="15"/>
        <v>0</v>
      </c>
      <c r="O149" s="16">
        <f t="shared" si="15"/>
        <v>0</v>
      </c>
      <c r="P149" s="16">
        <f t="shared" si="15"/>
        <v>0</v>
      </c>
      <c r="Q149" s="16">
        <f t="shared" si="15"/>
        <v>0</v>
      </c>
      <c r="R149" s="16">
        <f t="shared" si="15"/>
        <v>0</v>
      </c>
      <c r="S149" s="16">
        <f t="shared" si="15"/>
        <v>0</v>
      </c>
      <c r="T149" s="16">
        <f t="shared" si="15"/>
        <v>0</v>
      </c>
      <c r="U149" s="16">
        <f t="shared" si="15"/>
        <v>0</v>
      </c>
      <c r="V149" s="16">
        <f t="shared" si="15"/>
        <v>22416.34</v>
      </c>
      <c r="W149" s="16">
        <f t="shared" si="15"/>
        <v>0</v>
      </c>
      <c r="X149" s="16">
        <f t="shared" si="15"/>
        <v>0</v>
      </c>
      <c r="Y149" s="16">
        <f t="shared" si="15"/>
        <v>0</v>
      </c>
      <c r="Z149" s="16">
        <f t="shared" si="15"/>
        <v>0</v>
      </c>
      <c r="AA149" s="16">
        <f t="shared" si="15"/>
        <v>0</v>
      </c>
      <c r="AB149" s="16">
        <f t="shared" si="15"/>
        <v>0</v>
      </c>
      <c r="AC149" s="16">
        <f t="shared" si="15"/>
        <v>0</v>
      </c>
      <c r="AD149" s="16">
        <f t="shared" si="15"/>
        <v>0</v>
      </c>
      <c r="AG149" s="39"/>
    </row>
    <row r="150" spans="1:33" ht="15" hidden="1" customHeight="1" outlineLevel="2" x14ac:dyDescent="0.2">
      <c r="A150" s="1" t="s">
        <v>269</v>
      </c>
      <c r="B150" s="1" t="s">
        <v>246</v>
      </c>
      <c r="C150" s="1" t="s">
        <v>247</v>
      </c>
      <c r="D150" s="15">
        <f t="shared" si="5"/>
        <v>2223.96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2223.96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  <c r="AG150" s="39">
        <f t="shared" si="13"/>
        <v>2223.96</v>
      </c>
    </row>
    <row r="151" spans="1:33" ht="15" hidden="1" customHeight="1" outlineLevel="2" x14ac:dyDescent="0.2">
      <c r="A151" s="1" t="s">
        <v>269</v>
      </c>
      <c r="B151" s="1" t="s">
        <v>248</v>
      </c>
      <c r="C151" s="1" t="s">
        <v>249</v>
      </c>
      <c r="D151" s="15">
        <f t="shared" si="5"/>
        <v>278.66000000000003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278.66000000000003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  <c r="AG151" s="39">
        <f t="shared" si="13"/>
        <v>278.66000000000003</v>
      </c>
    </row>
    <row r="152" spans="1:33" ht="15" hidden="1" customHeight="1" outlineLevel="2" x14ac:dyDescent="0.2">
      <c r="A152" s="1" t="s">
        <v>269</v>
      </c>
      <c r="B152" s="1" t="s">
        <v>250</v>
      </c>
      <c r="C152" s="1" t="s">
        <v>251</v>
      </c>
      <c r="D152" s="15">
        <f t="shared" si="5"/>
        <v>874.78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874.78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G152" s="39">
        <f t="shared" si="13"/>
        <v>874.78</v>
      </c>
    </row>
    <row r="153" spans="1:33" ht="15" hidden="1" customHeight="1" outlineLevel="2" x14ac:dyDescent="0.2">
      <c r="A153" s="1" t="s">
        <v>269</v>
      </c>
      <c r="B153" s="1" t="s">
        <v>252</v>
      </c>
      <c r="C153" s="1" t="s">
        <v>253</v>
      </c>
      <c r="D153" s="15">
        <f t="shared" si="5"/>
        <v>513.33000000000004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513.33000000000004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G153" s="39">
        <f t="shared" si="13"/>
        <v>513.33000000000004</v>
      </c>
    </row>
    <row r="154" spans="1:33" ht="15" hidden="1" customHeight="1" outlineLevel="2" x14ac:dyDescent="0.2">
      <c r="A154" s="1" t="s">
        <v>269</v>
      </c>
      <c r="B154" s="1" t="s">
        <v>254</v>
      </c>
      <c r="C154" s="1" t="s">
        <v>255</v>
      </c>
      <c r="D154" s="15">
        <f t="shared" si="5"/>
        <v>208.78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208.78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G154" s="39">
        <f t="shared" si="13"/>
        <v>208.78</v>
      </c>
    </row>
    <row r="155" spans="1:33" ht="15" customHeight="1" outlineLevel="1" collapsed="1" x14ac:dyDescent="0.2">
      <c r="A155" s="6" t="s">
        <v>270</v>
      </c>
      <c r="C155" s="18" t="s">
        <v>271</v>
      </c>
      <c r="D155" s="15">
        <f t="shared" ref="D155:AD155" si="16">SUBTOTAL(9,D150:D154)</f>
        <v>4099.5099999999993</v>
      </c>
      <c r="E155" s="16">
        <f t="shared" si="16"/>
        <v>0</v>
      </c>
      <c r="F155" s="16">
        <f t="shared" si="16"/>
        <v>0</v>
      </c>
      <c r="G155" s="16">
        <f t="shared" si="16"/>
        <v>0</v>
      </c>
      <c r="H155" s="16">
        <f t="shared" si="16"/>
        <v>0</v>
      </c>
      <c r="I155" s="16">
        <f t="shared" si="16"/>
        <v>0</v>
      </c>
      <c r="J155" s="16">
        <f t="shared" si="16"/>
        <v>0</v>
      </c>
      <c r="K155" s="16">
        <f t="shared" si="16"/>
        <v>0</v>
      </c>
      <c r="L155" s="16">
        <f t="shared" si="16"/>
        <v>0</v>
      </c>
      <c r="M155" s="16">
        <f t="shared" si="16"/>
        <v>0</v>
      </c>
      <c r="N155" s="16">
        <f t="shared" si="16"/>
        <v>0</v>
      </c>
      <c r="O155" s="16">
        <f t="shared" si="16"/>
        <v>0</v>
      </c>
      <c r="P155" s="16">
        <f t="shared" si="16"/>
        <v>0</v>
      </c>
      <c r="Q155" s="16">
        <f t="shared" si="16"/>
        <v>0</v>
      </c>
      <c r="R155" s="16">
        <f t="shared" si="16"/>
        <v>0</v>
      </c>
      <c r="S155" s="16">
        <f t="shared" si="16"/>
        <v>0</v>
      </c>
      <c r="T155" s="16">
        <f t="shared" si="16"/>
        <v>0</v>
      </c>
      <c r="U155" s="16">
        <f t="shared" si="16"/>
        <v>0</v>
      </c>
      <c r="V155" s="16">
        <f t="shared" si="16"/>
        <v>4099.5099999999993</v>
      </c>
      <c r="W155" s="16">
        <f t="shared" si="16"/>
        <v>0</v>
      </c>
      <c r="X155" s="16">
        <f t="shared" si="16"/>
        <v>0</v>
      </c>
      <c r="Y155" s="16">
        <f t="shared" si="16"/>
        <v>0</v>
      </c>
      <c r="Z155" s="16">
        <f t="shared" si="16"/>
        <v>0</v>
      </c>
      <c r="AA155" s="16">
        <f t="shared" si="16"/>
        <v>0</v>
      </c>
      <c r="AB155" s="16">
        <f t="shared" si="16"/>
        <v>0</v>
      </c>
      <c r="AC155" s="16">
        <f t="shared" si="16"/>
        <v>0</v>
      </c>
      <c r="AD155" s="16">
        <f t="shared" si="16"/>
        <v>0</v>
      </c>
      <c r="AG155" s="39"/>
    </row>
    <row r="156" spans="1:33" ht="33" customHeight="1" thickBot="1" x14ac:dyDescent="0.3">
      <c r="A156" s="6" t="s">
        <v>278</v>
      </c>
      <c r="C156" s="14" t="s">
        <v>272</v>
      </c>
      <c r="D156" s="19">
        <f t="shared" ref="D156:AD156" si="17">SUBTOTAL(9,D12:D154)</f>
        <v>713572.09</v>
      </c>
      <c r="E156" s="19">
        <f t="shared" si="17"/>
        <v>0</v>
      </c>
      <c r="F156" s="19">
        <f t="shared" si="17"/>
        <v>0</v>
      </c>
      <c r="G156" s="19">
        <f t="shared" si="17"/>
        <v>0</v>
      </c>
      <c r="H156" s="19">
        <f t="shared" si="17"/>
        <v>0</v>
      </c>
      <c r="I156" s="19">
        <f t="shared" si="17"/>
        <v>0</v>
      </c>
      <c r="J156" s="19">
        <f t="shared" si="17"/>
        <v>0</v>
      </c>
      <c r="K156" s="19">
        <f t="shared" si="17"/>
        <v>0</v>
      </c>
      <c r="L156" s="19">
        <f t="shared" si="17"/>
        <v>0</v>
      </c>
      <c r="M156" s="19">
        <f t="shared" si="17"/>
        <v>0</v>
      </c>
      <c r="N156" s="19">
        <f t="shared" si="17"/>
        <v>0</v>
      </c>
      <c r="O156" s="19">
        <f t="shared" si="17"/>
        <v>0</v>
      </c>
      <c r="P156" s="19">
        <f t="shared" si="17"/>
        <v>0</v>
      </c>
      <c r="Q156" s="19">
        <f t="shared" si="17"/>
        <v>0</v>
      </c>
      <c r="R156" s="19">
        <f t="shared" si="17"/>
        <v>0</v>
      </c>
      <c r="S156" s="19">
        <f t="shared" si="17"/>
        <v>0</v>
      </c>
      <c r="T156" s="19">
        <f t="shared" si="17"/>
        <v>0</v>
      </c>
      <c r="U156" s="19">
        <f t="shared" si="17"/>
        <v>0</v>
      </c>
      <c r="V156" s="19">
        <f t="shared" si="17"/>
        <v>713572.09</v>
      </c>
      <c r="W156" s="19">
        <f t="shared" si="17"/>
        <v>0</v>
      </c>
      <c r="X156" s="19">
        <f t="shared" si="17"/>
        <v>0</v>
      </c>
      <c r="Y156" s="19">
        <f t="shared" si="17"/>
        <v>0</v>
      </c>
      <c r="Z156" s="19">
        <f t="shared" si="17"/>
        <v>0</v>
      </c>
      <c r="AA156" s="19">
        <f t="shared" si="17"/>
        <v>0</v>
      </c>
      <c r="AB156" s="19">
        <f t="shared" si="17"/>
        <v>0</v>
      </c>
      <c r="AC156" s="19">
        <f t="shared" si="17"/>
        <v>0</v>
      </c>
      <c r="AD156" s="19">
        <f t="shared" si="17"/>
        <v>0</v>
      </c>
    </row>
    <row r="157" spans="1:33" ht="18.75" customHeight="1" thickTop="1" x14ac:dyDescent="0.2">
      <c r="C157" s="20" t="s">
        <v>273</v>
      </c>
      <c r="D157" s="21">
        <f>SUM(D106,D112,D118,D120)</f>
        <v>443130.1</v>
      </c>
      <c r="E157" s="21">
        <f t="shared" ref="E157:AD157" si="18">SUM(E106,E112,E118,E120)</f>
        <v>0</v>
      </c>
      <c r="F157" s="21">
        <f t="shared" si="18"/>
        <v>0</v>
      </c>
      <c r="G157" s="21">
        <f t="shared" si="18"/>
        <v>0</v>
      </c>
      <c r="H157" s="21">
        <f t="shared" si="18"/>
        <v>0</v>
      </c>
      <c r="I157" s="21">
        <f t="shared" si="18"/>
        <v>0</v>
      </c>
      <c r="J157" s="21">
        <f t="shared" si="18"/>
        <v>0</v>
      </c>
      <c r="K157" s="21">
        <f t="shared" si="18"/>
        <v>0</v>
      </c>
      <c r="L157" s="21">
        <f t="shared" si="18"/>
        <v>0</v>
      </c>
      <c r="M157" s="21">
        <f t="shared" si="18"/>
        <v>0</v>
      </c>
      <c r="N157" s="21">
        <f t="shared" si="18"/>
        <v>0</v>
      </c>
      <c r="O157" s="21">
        <f t="shared" si="18"/>
        <v>0</v>
      </c>
      <c r="P157" s="21">
        <f t="shared" si="18"/>
        <v>0</v>
      </c>
      <c r="Q157" s="21">
        <f t="shared" si="18"/>
        <v>0</v>
      </c>
      <c r="R157" s="21">
        <f t="shared" si="18"/>
        <v>0</v>
      </c>
      <c r="S157" s="21">
        <f t="shared" si="18"/>
        <v>0</v>
      </c>
      <c r="T157" s="21">
        <f t="shared" si="18"/>
        <v>0</v>
      </c>
      <c r="U157" s="21">
        <f t="shared" si="18"/>
        <v>0</v>
      </c>
      <c r="V157" s="21">
        <f t="shared" si="18"/>
        <v>443130.1</v>
      </c>
      <c r="W157" s="21">
        <f t="shared" si="18"/>
        <v>0</v>
      </c>
      <c r="X157" s="21">
        <f t="shared" si="18"/>
        <v>0</v>
      </c>
      <c r="Y157" s="21">
        <f t="shared" si="18"/>
        <v>0</v>
      </c>
      <c r="Z157" s="21">
        <f t="shared" si="18"/>
        <v>0</v>
      </c>
      <c r="AA157" s="21">
        <f t="shared" si="18"/>
        <v>0</v>
      </c>
      <c r="AB157" s="21">
        <f t="shared" si="18"/>
        <v>0</v>
      </c>
      <c r="AC157" s="21">
        <f t="shared" si="18"/>
        <v>0</v>
      </c>
      <c r="AD157" s="21">
        <f t="shared" si="18"/>
        <v>0</v>
      </c>
    </row>
    <row r="158" spans="1:33" ht="20.25" customHeight="1" x14ac:dyDescent="0.2">
      <c r="C158" s="22" t="s">
        <v>274</v>
      </c>
      <c r="D158" s="23">
        <f>IFERROR(D157/D156,0)</f>
        <v>0.62100256751914162</v>
      </c>
      <c r="E158" s="23">
        <f t="shared" ref="E158:AD158" si="19">IFERROR(E157/E156,0)</f>
        <v>0</v>
      </c>
      <c r="F158" s="23">
        <f t="shared" si="19"/>
        <v>0</v>
      </c>
      <c r="G158" s="23">
        <f t="shared" si="19"/>
        <v>0</v>
      </c>
      <c r="H158" s="23">
        <f t="shared" si="19"/>
        <v>0</v>
      </c>
      <c r="I158" s="23">
        <f t="shared" si="19"/>
        <v>0</v>
      </c>
      <c r="J158" s="23">
        <f t="shared" si="19"/>
        <v>0</v>
      </c>
      <c r="K158" s="23">
        <f t="shared" si="19"/>
        <v>0</v>
      </c>
      <c r="L158" s="23">
        <f t="shared" si="19"/>
        <v>0</v>
      </c>
      <c r="M158" s="23">
        <f t="shared" si="19"/>
        <v>0</v>
      </c>
      <c r="N158" s="23">
        <f t="shared" si="19"/>
        <v>0</v>
      </c>
      <c r="O158" s="23">
        <f t="shared" si="19"/>
        <v>0</v>
      </c>
      <c r="P158" s="23">
        <f t="shared" si="19"/>
        <v>0</v>
      </c>
      <c r="Q158" s="23">
        <f t="shared" si="19"/>
        <v>0</v>
      </c>
      <c r="R158" s="23">
        <f t="shared" si="19"/>
        <v>0</v>
      </c>
      <c r="S158" s="23">
        <f t="shared" si="19"/>
        <v>0</v>
      </c>
      <c r="T158" s="23">
        <f t="shared" si="19"/>
        <v>0</v>
      </c>
      <c r="U158" s="23">
        <f t="shared" si="19"/>
        <v>0</v>
      </c>
      <c r="V158" s="23">
        <f t="shared" si="19"/>
        <v>0.62100256751914162</v>
      </c>
      <c r="W158" s="23">
        <f t="shared" si="19"/>
        <v>0</v>
      </c>
      <c r="X158" s="23">
        <f t="shared" si="19"/>
        <v>0</v>
      </c>
      <c r="Y158" s="23">
        <f t="shared" si="19"/>
        <v>0</v>
      </c>
      <c r="Z158" s="23">
        <f t="shared" si="19"/>
        <v>0</v>
      </c>
      <c r="AA158" s="23">
        <f t="shared" si="19"/>
        <v>0</v>
      </c>
      <c r="AB158" s="23">
        <f t="shared" si="19"/>
        <v>0</v>
      </c>
      <c r="AC158" s="23">
        <f t="shared" si="19"/>
        <v>0</v>
      </c>
      <c r="AD158" s="23">
        <f t="shared" si="19"/>
        <v>0</v>
      </c>
    </row>
    <row r="159" spans="1:33" x14ac:dyDescent="0.2">
      <c r="C159" s="24"/>
      <c r="D159" s="15"/>
      <c r="E159" s="16"/>
      <c r="F159" s="16"/>
      <c r="G159" s="16"/>
      <c r="H159" s="16"/>
      <c r="I159" s="25"/>
    </row>
    <row r="160" spans="1:33" ht="102" x14ac:dyDescent="0.2">
      <c r="C160" s="26" t="s">
        <v>275</v>
      </c>
      <c r="D160" s="27"/>
      <c r="E160" s="28"/>
      <c r="F160" s="28"/>
      <c r="G160" s="28"/>
      <c r="H160" s="36" t="s">
        <v>279</v>
      </c>
      <c r="I160" s="25"/>
      <c r="J160" s="30"/>
      <c r="P160" s="29" t="s">
        <v>276</v>
      </c>
      <c r="S160" s="37"/>
      <c r="V160" s="31" t="s">
        <v>280</v>
      </c>
    </row>
    <row r="161" spans="3:9" ht="12.75" x14ac:dyDescent="0.2">
      <c r="C161" s="1"/>
      <c r="D161" s="32"/>
      <c r="E161" s="33"/>
      <c r="F161" s="33"/>
      <c r="G161" s="33"/>
      <c r="H161" s="33"/>
      <c r="I161" s="25"/>
    </row>
    <row r="162" spans="3:9" ht="12.75" x14ac:dyDescent="0.2">
      <c r="C162" s="1"/>
      <c r="D162" s="32"/>
      <c r="E162" s="33"/>
      <c r="F162" s="33"/>
      <c r="G162" s="33"/>
      <c r="H162" s="33"/>
      <c r="I162" s="25"/>
    </row>
    <row r="163" spans="3:9" ht="12.75" x14ac:dyDescent="0.2">
      <c r="C163" s="1"/>
      <c r="D163" s="32"/>
      <c r="E163" s="33"/>
      <c r="F163" s="33"/>
      <c r="G163" s="33"/>
      <c r="H163" s="33"/>
      <c r="I163" s="25"/>
    </row>
    <row r="164" spans="3:9" ht="12.75" x14ac:dyDescent="0.2">
      <c r="C164" s="1"/>
      <c r="D164" s="32"/>
      <c r="E164" s="33"/>
      <c r="F164" s="33"/>
      <c r="G164" s="33"/>
      <c r="H164" s="33"/>
      <c r="I164" s="25"/>
    </row>
    <row r="165" spans="3:9" x14ac:dyDescent="0.2">
      <c r="C165" s="24"/>
      <c r="D165" s="32"/>
      <c r="E165" s="33"/>
      <c r="F165" s="33"/>
      <c r="G165" s="33"/>
      <c r="H165" s="33"/>
      <c r="I165" s="25"/>
    </row>
    <row r="166" spans="3:9" x14ac:dyDescent="0.2">
      <c r="C166" s="24"/>
      <c r="D166" s="32"/>
      <c r="E166" s="33"/>
      <c r="F166" s="33"/>
      <c r="G166" s="33"/>
      <c r="H166" s="33"/>
      <c r="I166" s="25"/>
    </row>
    <row r="167" spans="3:9" x14ac:dyDescent="0.2">
      <c r="C167" s="24"/>
      <c r="D167" s="32"/>
      <c r="E167" s="33"/>
      <c r="F167" s="33"/>
      <c r="G167" s="33"/>
      <c r="H167" s="33"/>
      <c r="I167" s="25"/>
    </row>
    <row r="168" spans="3:9" x14ac:dyDescent="0.2">
      <c r="C168" s="24"/>
      <c r="D168" s="32"/>
      <c r="E168" s="33"/>
      <c r="F168" s="33"/>
      <c r="G168" s="33"/>
      <c r="H168" s="33"/>
      <c r="I168" s="25"/>
    </row>
    <row r="169" spans="3:9" x14ac:dyDescent="0.2">
      <c r="C169" s="24"/>
      <c r="D169" s="32"/>
      <c r="E169" s="33"/>
      <c r="F169" s="33"/>
      <c r="G169" s="33"/>
      <c r="H169" s="33"/>
      <c r="I169" s="25"/>
    </row>
    <row r="170" spans="3:9" x14ac:dyDescent="0.2">
      <c r="C170" s="24"/>
      <c r="D170" s="32"/>
      <c r="E170" s="33"/>
      <c r="F170" s="33"/>
      <c r="G170" s="33"/>
      <c r="H170" s="33"/>
      <c r="I170" s="25"/>
    </row>
    <row r="171" spans="3:9" x14ac:dyDescent="0.2">
      <c r="C171" s="24"/>
      <c r="D171" s="32"/>
      <c r="E171" s="33"/>
      <c r="F171" s="33"/>
      <c r="G171" s="33"/>
      <c r="H171" s="33"/>
      <c r="I171" s="25"/>
    </row>
    <row r="172" spans="3:9" x14ac:dyDescent="0.2">
      <c r="C172" s="24"/>
      <c r="D172" s="32"/>
      <c r="E172" s="33"/>
      <c r="F172" s="33"/>
      <c r="G172" s="33"/>
      <c r="H172" s="33"/>
      <c r="I172" s="25"/>
    </row>
    <row r="173" spans="3:9" x14ac:dyDescent="0.2">
      <c r="C173" s="24"/>
      <c r="D173" s="32"/>
      <c r="E173" s="33"/>
      <c r="F173" s="33"/>
      <c r="G173" s="33"/>
      <c r="H173" s="33"/>
      <c r="I173" s="25"/>
    </row>
    <row r="174" spans="3:9" x14ac:dyDescent="0.2">
      <c r="C174" s="24"/>
      <c r="D174" s="32"/>
      <c r="E174" s="33"/>
      <c r="F174" s="33"/>
      <c r="G174" s="33"/>
      <c r="H174" s="33"/>
      <c r="I174" s="25"/>
    </row>
    <row r="175" spans="3:9" x14ac:dyDescent="0.2">
      <c r="C175" s="24"/>
      <c r="D175" s="32"/>
      <c r="E175" s="33"/>
      <c r="F175" s="33"/>
      <c r="G175" s="33"/>
      <c r="H175" s="33"/>
      <c r="I175" s="25"/>
    </row>
    <row r="176" spans="3:9" x14ac:dyDescent="0.2">
      <c r="C176" s="24"/>
      <c r="D176" s="32"/>
      <c r="E176" s="33"/>
      <c r="F176" s="33"/>
      <c r="G176" s="33"/>
      <c r="H176" s="33"/>
      <c r="I176" s="25"/>
    </row>
    <row r="177" spans="3:9" x14ac:dyDescent="0.2">
      <c r="C177" s="24"/>
      <c r="D177" s="32"/>
      <c r="E177" s="33"/>
      <c r="F177" s="33"/>
      <c r="G177" s="33"/>
      <c r="H177" s="33"/>
      <c r="I177" s="25"/>
    </row>
    <row r="178" spans="3:9" x14ac:dyDescent="0.2">
      <c r="C178" s="24"/>
      <c r="D178" s="32"/>
      <c r="E178" s="33"/>
      <c r="F178" s="33"/>
      <c r="G178" s="33"/>
      <c r="H178" s="33"/>
      <c r="I178" s="25"/>
    </row>
    <row r="179" spans="3:9" x14ac:dyDescent="0.2">
      <c r="C179" s="24"/>
      <c r="D179" s="32"/>
      <c r="E179" s="33"/>
      <c r="F179" s="33"/>
      <c r="G179" s="33"/>
      <c r="H179" s="33"/>
      <c r="I179" s="25"/>
    </row>
    <row r="180" spans="3:9" x14ac:dyDescent="0.2">
      <c r="C180" s="24"/>
      <c r="D180" s="32"/>
      <c r="E180" s="33"/>
      <c r="F180" s="33"/>
      <c r="G180" s="33"/>
      <c r="H180" s="33"/>
      <c r="I180" s="25"/>
    </row>
    <row r="181" spans="3:9" x14ac:dyDescent="0.2">
      <c r="C181" s="24"/>
      <c r="D181" s="32"/>
      <c r="E181" s="33"/>
      <c r="F181" s="33"/>
      <c r="G181" s="33"/>
      <c r="H181" s="33"/>
      <c r="I181" s="25"/>
    </row>
    <row r="182" spans="3:9" x14ac:dyDescent="0.2">
      <c r="C182" s="24"/>
      <c r="D182" s="32"/>
      <c r="E182" s="33"/>
      <c r="F182" s="33"/>
      <c r="G182" s="33"/>
      <c r="H182" s="33"/>
      <c r="I182" s="25"/>
    </row>
    <row r="183" spans="3:9" x14ac:dyDescent="0.2">
      <c r="C183" s="24"/>
      <c r="D183" s="32"/>
      <c r="E183" s="33"/>
      <c r="F183" s="33"/>
      <c r="G183" s="33"/>
      <c r="H183" s="33"/>
      <c r="I183" s="25"/>
    </row>
    <row r="184" spans="3:9" x14ac:dyDescent="0.2">
      <c r="C184" s="24"/>
      <c r="D184" s="32"/>
      <c r="E184" s="33"/>
      <c r="F184" s="33"/>
      <c r="G184" s="33"/>
      <c r="H184" s="33"/>
      <c r="I184" s="25"/>
    </row>
  </sheetData>
  <mergeCells count="2">
    <mergeCell ref="D1:L1"/>
    <mergeCell ref="C2:H2"/>
  </mergeCells>
  <printOptions horizontalCentered="1"/>
  <pageMargins left="0.4" right="0.2" top="0.85" bottom="0.75" header="0.3" footer="0.3"/>
  <pageSetup paperSize="5" scale="60" orientation="landscape" r:id="rId1"/>
  <headerFooter>
    <oddFooter>&amp;L&amp;Z&amp;F\&amp;A&amp;R&amp;D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OA DDR ATE 2016-17</vt:lpstr>
      <vt:lpstr>'OA DDR ATE 2016-17'!Print_Area</vt:lpstr>
      <vt:lpstr>'OA DDR ATE 2016-17'!Print_Titles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Schwenk, Ashley</dc:creator>
  <cp:lastModifiedBy>Aleman, Albert</cp:lastModifiedBy>
  <cp:lastPrinted>2023-04-07T20:43:15Z</cp:lastPrinted>
  <dcterms:created xsi:type="dcterms:W3CDTF">2017-10-02T19:55:57Z</dcterms:created>
  <dcterms:modified xsi:type="dcterms:W3CDTF">2023-04-07T20:43:20Z</dcterms:modified>
</cp:coreProperties>
</file>